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4560" windowWidth="19170" windowHeight="10710" tabRatio="642" activeTab="0"/>
  </bookViews>
  <sheets>
    <sheet name="Summary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  <sheet name="2014" sheetId="19" r:id="rId19"/>
    <sheet name="2015" sheetId="20" r:id="rId20"/>
    <sheet name="2016" sheetId="21" r:id="rId21"/>
    <sheet name="2017" sheetId="22" r:id="rId22"/>
    <sheet name="2018" sheetId="23" r:id="rId23"/>
  </sheets>
  <definedNames>
    <definedName name="_xlnm.Print_Area" localSheetId="18">'2014'!$A$1:$H$16</definedName>
  </definedNames>
  <calcPr fullCalcOnLoad="1"/>
</workbook>
</file>

<file path=xl/comments9.xml><?xml version="1.0" encoding="utf-8"?>
<comments xmlns="http://schemas.openxmlformats.org/spreadsheetml/2006/main">
  <authors>
    <author>Irene Capps</author>
  </authors>
  <commentList>
    <comment ref="F13" authorId="0">
      <text>
        <r>
          <rPr>
            <b/>
            <sz val="8"/>
            <rFont val="Tahoma"/>
            <family val="2"/>
          </rPr>
          <t>Irene Capps:</t>
        </r>
        <r>
          <rPr>
            <sz val="8"/>
            <rFont val="Tahoma"/>
            <family val="2"/>
          </rPr>
          <t xml:space="preserve">
due to volume received, staff stopped counting in order to process cards.</t>
        </r>
      </text>
    </comment>
    <comment ref="G13" authorId="0">
      <text>
        <r>
          <rPr>
            <b/>
            <sz val="8"/>
            <rFont val="Tahoma"/>
            <family val="2"/>
          </rPr>
          <t>Irene Capps:</t>
        </r>
        <r>
          <rPr>
            <sz val="8"/>
            <rFont val="Tahoma"/>
            <family val="2"/>
          </rPr>
          <t xml:space="preserve">
due to volume of cards, staff guesstimated the total and divided it in half with Nationals.</t>
        </r>
      </text>
    </comment>
  </commentList>
</comments>
</file>

<file path=xl/sharedStrings.xml><?xml version="1.0" encoding="utf-8"?>
<sst xmlns="http://schemas.openxmlformats.org/spreadsheetml/2006/main" count="612" uniqueCount="98">
  <si>
    <t>New County</t>
  </si>
  <si>
    <t>Same County</t>
  </si>
  <si>
    <t>1997 Totals</t>
  </si>
  <si>
    <t>1998 Totals</t>
  </si>
  <si>
    <t>1999 Totals*</t>
  </si>
  <si>
    <t>N/A</t>
  </si>
  <si>
    <t>2000 Totals</t>
  </si>
  <si>
    <t>Decline to Register</t>
  </si>
  <si>
    <t>Register or Re-Register</t>
  </si>
  <si>
    <t>Change of Address</t>
  </si>
  <si>
    <t>DMV Birthday Cards</t>
  </si>
  <si>
    <t>Year</t>
  </si>
  <si>
    <t>DMV Total</t>
  </si>
  <si>
    <t>Mail Renewal*</t>
  </si>
  <si>
    <t>1995**</t>
  </si>
  <si>
    <t>Totals</t>
  </si>
  <si>
    <t>Month</t>
  </si>
  <si>
    <t>2001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</si>
  <si>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</si>
  <si>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</si>
  <si>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</si>
  <si>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</si>
  <si>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</si>
  <si>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</si>
  <si>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</si>
  <si>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</si>
  <si>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</si>
  <si>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</si>
  <si>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</si>
  <si>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</si>
  <si>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September*</t>
  </si>
  <si>
    <t>October*</t>
  </si>
  <si>
    <t>November*</t>
  </si>
  <si>
    <t>2002 Totals</t>
  </si>
  <si>
    <t>2003 Totals</t>
  </si>
  <si>
    <t>2004 Totals</t>
  </si>
  <si>
    <t>2005 Totals</t>
  </si>
  <si>
    <t>2006 Totals</t>
  </si>
  <si>
    <t>2007 Totals</t>
  </si>
  <si>
    <t>2008 Totals</t>
  </si>
  <si>
    <t>*** Ongoing Totals</t>
  </si>
  <si>
    <t>DMV 
Total</t>
  </si>
  <si>
    <t>**   June 19, 1995 to December 31, 1995.</t>
  </si>
  <si>
    <t>*  Includes all Voter Registration Cards (VRC) sent to SOS and forwarded to the appropriate county elections office.</t>
  </si>
  <si>
    <t>DMV Voter Registration  
2007</t>
  </si>
  <si>
    <t>DMV Voter Registration  
2006</t>
  </si>
  <si>
    <t>DMV Voter Registration  
2005</t>
  </si>
  <si>
    <t>DMV Voter Registration  
2004</t>
  </si>
  <si>
    <t>DMV Voter Registration  
2003</t>
  </si>
  <si>
    <t>DMV Voter Registration  
2002</t>
  </si>
  <si>
    <t>DMV Voter Registration  
2001</t>
  </si>
  <si>
    <t>DMV Voter Registration  
2000</t>
  </si>
  <si>
    <t>DMV Voter Registration 
1999</t>
  </si>
  <si>
    <t>DMV Voter Registration 
1998</t>
  </si>
  <si>
    <t>DMV Voter Registration 
1997</t>
  </si>
  <si>
    <t>2009 Totals</t>
  </si>
  <si>
    <t>DMV Voter Registration  
2008</t>
  </si>
  <si>
    <t>DMV Voter Registration  
2009</t>
  </si>
  <si>
    <t>2010 Totals</t>
  </si>
  <si>
    <t>DMV Voter Registration  
2010</t>
  </si>
  <si>
    <t>2011 Totals</t>
  </si>
  <si>
    <t>DMV Birthday Cards*</t>
  </si>
  <si>
    <t>2012 Totals</t>
  </si>
  <si>
    <t>DMV Voter Registration  
2011</t>
  </si>
  <si>
    <t>*Includes all Voter Registration Cards (VRC) sent to SOS (including DMV Birthday Cards) and forwarded to the appropriate county elections office.</t>
  </si>
  <si>
    <t>2013 Totals</t>
  </si>
  <si>
    <t>DMV Voter Registration  
1995 - Current</t>
  </si>
  <si>
    <t>2014 Totals</t>
  </si>
  <si>
    <t xml:space="preserve">DMV Voter Registration  
2012 </t>
  </si>
  <si>
    <t xml:space="preserve">DMV Voter Registration  
2013 </t>
  </si>
  <si>
    <t>2015 Totals</t>
  </si>
  <si>
    <t>DMV Voter Registration  
2014</t>
  </si>
  <si>
    <t>DMV Voter Registration  
2016 (ongoing)</t>
  </si>
  <si>
    <t>2016 Totals</t>
  </si>
  <si>
    <t>Registration or
Re-Registration</t>
  </si>
  <si>
    <r>
      <t xml:space="preserve">Mail Renewals/
Field Office </t>
    </r>
    <r>
      <rPr>
        <sz val="12"/>
        <rFont val="Arial"/>
        <family val="2"/>
      </rPr>
      <t>(California I.D. or Driver License)</t>
    </r>
  </si>
  <si>
    <t>DMV Unique URL</t>
  </si>
  <si>
    <r>
      <t xml:space="preserve">Online Renewals
</t>
    </r>
    <r>
      <rPr>
        <sz val="12"/>
        <rFont val="Arial"/>
        <family val="2"/>
      </rPr>
      <t>(California I.D. or Driver License)</t>
    </r>
  </si>
  <si>
    <t>April*</t>
  </si>
  <si>
    <t>Registration or Re-Registration</t>
  </si>
  <si>
    <t xml:space="preserve">Information from DMV Field Offices and Headquarters </t>
  </si>
  <si>
    <t xml:space="preserve">Change of Address </t>
  </si>
  <si>
    <t xml:space="preserve">Mail Renewals/ Field Office </t>
  </si>
  <si>
    <t xml:space="preserve">Voter Registration Cards (VRCs) Returned to SOS </t>
  </si>
  <si>
    <t xml:space="preserve">California Online Voter Registrations Routed from DMV Website </t>
  </si>
  <si>
    <t xml:space="preserve">Online Renewals </t>
  </si>
  <si>
    <t xml:space="preserve">Registrations Resulting from DMV Online Transactions </t>
  </si>
  <si>
    <t xml:space="preserve">Decline to Register </t>
  </si>
  <si>
    <t xml:space="preserve">Declinations from DMV Field Offices, Headquarters and Online Renewals </t>
  </si>
  <si>
    <t xml:space="preserve">*As of April 2016 DMV Unique URL and Online Renewals will be included in this report. </t>
  </si>
  <si>
    <t>2017 Totals</t>
  </si>
  <si>
    <t>2018 Totals</t>
  </si>
  <si>
    <t>2018***</t>
  </si>
  <si>
    <t>DMV Voter Registration  
2017</t>
  </si>
  <si>
    <t>DMV Voter Registration  
2015</t>
  </si>
  <si>
    <t xml:space="preserve">DMV Voter Registration  
January - March 2018 </t>
  </si>
  <si>
    <t>Mail Renewal</t>
  </si>
  <si>
    <t>*  The DMV Birthday Cards program started in 1998 and ended in 2008. Remaining cards arrived from 2009 - 2014 after the program ended.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</si>
</sst>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</numFmts>
  <fonts count="5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/>
    </xf>
    <xf numFmtId="164" fontId="4" fillId="0" borderId="10" xfId="42" applyNumberFormat="1" applyFont="1" applyFill="1" applyBorder="1" applyAlignment="1">
      <alignment horizontal="right"/>
    </xf>
    <xf numFmtId="164" fontId="6" fillId="0" borderId="10" xfId="42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64" fontId="4" fillId="33" borderId="10" xfId="42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42" applyNumberFormat="1" applyFont="1" applyFill="1" applyBorder="1" applyAlignment="1">
      <alignment/>
    </xf>
    <xf numFmtId="164" fontId="4" fillId="33" borderId="13" xfId="42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horizontal="right"/>
    </xf>
    <xf numFmtId="3" fontId="6" fillId="0" borderId="10" xfId="42" applyNumberFormat="1" applyFont="1" applyFill="1" applyBorder="1" applyAlignment="1">
      <alignment/>
    </xf>
    <xf numFmtId="3" fontId="4" fillId="33" borderId="10" xfId="42" applyNumberFormat="1" applyFont="1" applyFill="1" applyBorder="1" applyAlignment="1">
      <alignment horizontal="right"/>
    </xf>
    <xf numFmtId="3" fontId="4" fillId="0" borderId="10" xfId="42" applyNumberFormat="1" applyFont="1" applyFill="1" applyBorder="1" applyAlignment="1">
      <alignment/>
    </xf>
    <xf numFmtId="3" fontId="4" fillId="33" borderId="10" xfId="42" applyNumberFormat="1" applyFont="1" applyFill="1" applyBorder="1" applyAlignment="1">
      <alignment/>
    </xf>
    <xf numFmtId="3" fontId="4" fillId="0" borderId="15" xfId="42" applyNumberFormat="1" applyFont="1" applyFill="1" applyBorder="1" applyAlignment="1">
      <alignment/>
    </xf>
    <xf numFmtId="3" fontId="6" fillId="0" borderId="15" xfId="42" applyNumberFormat="1" applyFont="1" applyFill="1" applyBorder="1" applyAlignment="1">
      <alignment/>
    </xf>
    <xf numFmtId="3" fontId="4" fillId="33" borderId="15" xfId="42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3" fontId="6" fillId="0" borderId="16" xfId="42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64" fontId="4" fillId="0" borderId="15" xfId="42" applyNumberFormat="1" applyFont="1" applyFill="1" applyBorder="1" applyAlignment="1">
      <alignment/>
    </xf>
    <xf numFmtId="164" fontId="6" fillId="0" borderId="15" xfId="42" applyNumberFormat="1" applyFont="1" applyFill="1" applyBorder="1" applyAlignment="1">
      <alignment/>
    </xf>
    <xf numFmtId="164" fontId="4" fillId="33" borderId="15" xfId="42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6" fillId="0" borderId="16" xfId="42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17" fontId="4" fillId="0" borderId="14" xfId="0" applyNumberFormat="1" applyFont="1" applyBorder="1" applyAlignment="1">
      <alignment/>
    </xf>
    <xf numFmtId="3" fontId="4" fillId="0" borderId="14" xfId="42" applyNumberFormat="1" applyFont="1" applyFill="1" applyBorder="1" applyAlignment="1">
      <alignment horizontal="right"/>
    </xf>
    <xf numFmtId="3" fontId="6" fillId="0" borderId="14" xfId="42" applyNumberFormat="1" applyFont="1" applyFill="1" applyBorder="1" applyAlignment="1">
      <alignment/>
    </xf>
    <xf numFmtId="3" fontId="4" fillId="33" borderId="14" xfId="42" applyNumberFormat="1" applyFont="1" applyFill="1" applyBorder="1" applyAlignment="1">
      <alignment horizontal="right"/>
    </xf>
    <xf numFmtId="3" fontId="4" fillId="0" borderId="13" xfId="42" applyNumberFormat="1" applyFont="1" applyFill="1" applyBorder="1" applyAlignment="1">
      <alignment/>
    </xf>
    <xf numFmtId="3" fontId="6" fillId="0" borderId="13" xfId="42" applyNumberFormat="1" applyFont="1" applyFill="1" applyBorder="1" applyAlignment="1">
      <alignment/>
    </xf>
    <xf numFmtId="3" fontId="4" fillId="33" borderId="13" xfId="42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4" xfId="42" applyNumberFormat="1" applyFont="1" applyFill="1" applyBorder="1" applyAlignment="1">
      <alignment/>
    </xf>
    <xf numFmtId="3" fontId="4" fillId="0" borderId="10" xfId="42" applyNumberFormat="1" applyFont="1" applyBorder="1" applyAlignment="1">
      <alignment horizontal="right"/>
    </xf>
    <xf numFmtId="3" fontId="6" fillId="0" borderId="17" xfId="42" applyNumberFormat="1" applyFont="1" applyBorder="1" applyAlignment="1">
      <alignment/>
    </xf>
    <xf numFmtId="3" fontId="4" fillId="33" borderId="18" xfId="42" applyNumberFormat="1" applyFont="1" applyFill="1" applyBorder="1" applyAlignment="1">
      <alignment horizontal="right"/>
    </xf>
    <xf numFmtId="3" fontId="4" fillId="0" borderId="18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/>
    </xf>
    <xf numFmtId="3" fontId="6" fillId="0" borderId="11" xfId="42" applyNumberFormat="1" applyFont="1" applyBorder="1" applyAlignment="1">
      <alignment/>
    </xf>
    <xf numFmtId="3" fontId="4" fillId="33" borderId="11" xfId="42" applyNumberFormat="1" applyFont="1" applyFill="1" applyBorder="1" applyAlignment="1">
      <alignment/>
    </xf>
    <xf numFmtId="3" fontId="4" fillId="0" borderId="11" xfId="42" applyNumberFormat="1" applyFont="1" applyBorder="1" applyAlignment="1">
      <alignment/>
    </xf>
    <xf numFmtId="3" fontId="4" fillId="0" borderId="13" xfId="42" applyNumberFormat="1" applyFont="1" applyBorder="1" applyAlignment="1">
      <alignment/>
    </xf>
    <xf numFmtId="3" fontId="6" fillId="0" borderId="19" xfId="42" applyNumberFormat="1" applyFont="1" applyBorder="1" applyAlignment="1">
      <alignment/>
    </xf>
    <xf numFmtId="3" fontId="4" fillId="33" borderId="19" xfId="42" applyNumberFormat="1" applyFont="1" applyFill="1" applyBorder="1" applyAlignment="1">
      <alignment/>
    </xf>
    <xf numFmtId="3" fontId="4" fillId="0" borderId="19" xfId="42" applyNumberFormat="1" applyFont="1" applyBorder="1" applyAlignment="1">
      <alignment/>
    </xf>
    <xf numFmtId="3" fontId="6" fillId="0" borderId="20" xfId="42" applyNumberFormat="1" applyFont="1" applyFill="1" applyBorder="1" applyAlignment="1">
      <alignment/>
    </xf>
    <xf numFmtId="3" fontId="6" fillId="33" borderId="16" xfId="42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3" fontId="6" fillId="0" borderId="10" xfId="42" applyNumberFormat="1" applyFont="1" applyBorder="1" applyAlignment="1">
      <alignment horizontal="right"/>
    </xf>
    <xf numFmtId="3" fontId="6" fillId="0" borderId="13" xfId="42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3" fontId="6" fillId="0" borderId="14" xfId="42" applyNumberFormat="1" applyFont="1" applyBorder="1" applyAlignment="1">
      <alignment/>
    </xf>
    <xf numFmtId="3" fontId="6" fillId="33" borderId="18" xfId="42" applyNumberFormat="1" applyFont="1" applyFill="1" applyBorder="1" applyAlignment="1">
      <alignment/>
    </xf>
    <xf numFmtId="3" fontId="6" fillId="0" borderId="18" xfId="42" applyNumberFormat="1" applyFont="1" applyBorder="1" applyAlignment="1">
      <alignment/>
    </xf>
    <xf numFmtId="164" fontId="4" fillId="0" borderId="18" xfId="42" applyNumberFormat="1" applyFont="1" applyBorder="1" applyAlignment="1">
      <alignment horizontal="right"/>
    </xf>
    <xf numFmtId="164" fontId="4" fillId="0" borderId="14" xfId="42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64" fontId="4" fillId="0" borderId="12" xfId="42" applyNumberFormat="1" applyFont="1" applyBorder="1" applyAlignment="1">
      <alignment horizontal="right"/>
    </xf>
    <xf numFmtId="164" fontId="4" fillId="33" borderId="14" xfId="42" applyNumberFormat="1" applyFont="1" applyFill="1" applyBorder="1" applyAlignment="1">
      <alignment horizontal="right"/>
    </xf>
    <xf numFmtId="164" fontId="4" fillId="0" borderId="11" xfId="42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22" xfId="42" applyNumberFormat="1" applyFont="1" applyBorder="1" applyAlignment="1">
      <alignment horizontal="right"/>
    </xf>
    <xf numFmtId="164" fontId="4" fillId="0" borderId="19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64" fontId="4" fillId="0" borderId="23" xfId="42" applyNumberFormat="1" applyFont="1" applyBorder="1" applyAlignment="1">
      <alignment horizontal="right"/>
    </xf>
    <xf numFmtId="164" fontId="6" fillId="0" borderId="18" xfId="42" applyNumberFormat="1" applyFont="1" applyBorder="1" applyAlignment="1">
      <alignment/>
    </xf>
    <xf numFmtId="164" fontId="6" fillId="0" borderId="14" xfId="42" applyNumberFormat="1" applyFont="1" applyBorder="1" applyAlignment="1">
      <alignment/>
    </xf>
    <xf numFmtId="164" fontId="6" fillId="0" borderId="12" xfId="42" applyNumberFormat="1" applyFont="1" applyBorder="1" applyAlignment="1">
      <alignment/>
    </xf>
    <xf numFmtId="164" fontId="6" fillId="33" borderId="14" xfId="42" applyNumberFormat="1" applyFont="1" applyFill="1" applyBorder="1" applyAlignment="1">
      <alignment/>
    </xf>
    <xf numFmtId="3" fontId="4" fillId="0" borderId="14" xfId="42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/>
    </xf>
    <xf numFmtId="3" fontId="6" fillId="0" borderId="12" xfId="42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6" fillId="0" borderId="22" xfId="42" applyNumberFormat="1" applyFont="1" applyBorder="1" applyAlignment="1">
      <alignment horizontal="right"/>
    </xf>
    <xf numFmtId="3" fontId="4" fillId="0" borderId="24" xfId="42" applyNumberFormat="1" applyFont="1" applyBorder="1" applyAlignment="1">
      <alignment/>
    </xf>
    <xf numFmtId="3" fontId="4" fillId="0" borderId="15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6" fillId="0" borderId="23" xfId="42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3" fontId="6" fillId="0" borderId="20" xfId="42" applyNumberFormat="1" applyFont="1" applyBorder="1" applyAlignment="1">
      <alignment/>
    </xf>
    <xf numFmtId="3" fontId="6" fillId="0" borderId="16" xfId="42" applyNumberFormat="1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25" xfId="42" applyNumberFormat="1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3" fontId="6" fillId="0" borderId="26" xfId="42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33" borderId="14" xfId="42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4" fillId="0" borderId="14" xfId="42" applyNumberFormat="1" applyFont="1" applyFill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3" fontId="4" fillId="33" borderId="14" xfId="42" applyNumberFormat="1" applyFont="1" applyFill="1" applyBorder="1" applyAlignment="1">
      <alignment/>
    </xf>
    <xf numFmtId="3" fontId="4" fillId="0" borderId="14" xfId="42" applyNumberFormat="1" applyFont="1" applyBorder="1" applyAlignment="1">
      <alignment/>
    </xf>
    <xf numFmtId="3" fontId="4" fillId="0" borderId="10" xfId="42" applyNumberFormat="1" applyFont="1" applyFill="1" applyBorder="1" applyAlignment="1">
      <alignment horizontal="center"/>
    </xf>
    <xf numFmtId="3" fontId="6" fillId="0" borderId="10" xfId="42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7" xfId="0" applyNumberFormat="1" applyFont="1" applyBorder="1" applyAlignment="1">
      <alignment/>
    </xf>
    <xf numFmtId="3" fontId="6" fillId="33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7" fontId="4" fillId="0" borderId="28" xfId="0" applyNumberFormat="1" applyFont="1" applyBorder="1" applyAlignment="1">
      <alignment/>
    </xf>
    <xf numFmtId="164" fontId="4" fillId="32" borderId="10" xfId="42" applyNumberFormat="1" applyFont="1" applyFill="1" applyBorder="1" applyAlignment="1">
      <alignment horizontal="right"/>
    </xf>
    <xf numFmtId="164" fontId="4" fillId="0" borderId="29" xfId="42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164" fontId="4" fillId="32" borderId="10" xfId="42" applyNumberFormat="1" applyFont="1" applyFill="1" applyBorder="1" applyAlignment="1">
      <alignment/>
    </xf>
    <xf numFmtId="164" fontId="4" fillId="0" borderId="29" xfId="42" applyNumberFormat="1" applyFont="1" applyFill="1" applyBorder="1" applyAlignment="1">
      <alignment/>
    </xf>
    <xf numFmtId="164" fontId="4" fillId="0" borderId="11" xfId="44" applyNumberFormat="1" applyFont="1" applyFill="1" applyBorder="1" applyAlignment="1">
      <alignment/>
    </xf>
    <xf numFmtId="164" fontId="4" fillId="0" borderId="10" xfId="44" applyNumberFormat="1" applyFont="1" applyFill="1" applyBorder="1" applyAlignment="1">
      <alignment/>
    </xf>
    <xf numFmtId="164" fontId="4" fillId="0" borderId="29" xfId="44" applyNumberFormat="1" applyFont="1" applyFill="1" applyBorder="1" applyAlignment="1">
      <alignment/>
    </xf>
    <xf numFmtId="164" fontId="4" fillId="0" borderId="10" xfId="45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164" fontId="4" fillId="32" borderId="13" xfId="42" applyNumberFormat="1" applyFont="1" applyFill="1" applyBorder="1" applyAlignment="1">
      <alignment/>
    </xf>
    <xf numFmtId="164" fontId="4" fillId="0" borderId="31" xfId="42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/>
    </xf>
    <xf numFmtId="164" fontId="6" fillId="32" borderId="33" xfId="0" applyNumberFormat="1" applyFont="1" applyFill="1" applyBorder="1" applyAlignment="1">
      <alignment/>
    </xf>
    <xf numFmtId="164" fontId="6" fillId="0" borderId="34" xfId="0" applyNumberFormat="1" applyFont="1" applyFill="1" applyBorder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164" fontId="4" fillId="0" borderId="10" xfId="42" applyNumberFormat="1" applyFont="1" applyFill="1" applyBorder="1" applyAlignment="1">
      <alignment horizontal="center"/>
    </xf>
    <xf numFmtId="37" fontId="4" fillId="0" borderId="10" xfId="42" applyNumberFormat="1" applyFont="1" applyFill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32" borderId="40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12" fillId="32" borderId="29" xfId="0" applyFont="1" applyFill="1" applyBorder="1" applyAlignment="1">
      <alignment horizontal="left"/>
    </xf>
    <xf numFmtId="0" fontId="5" fillId="32" borderId="41" xfId="0" applyFont="1" applyFill="1" applyBorder="1" applyAlignment="1">
      <alignment horizontal="center" vertical="top" wrapText="1"/>
    </xf>
    <xf numFmtId="0" fontId="5" fillId="32" borderId="42" xfId="0" applyFont="1" applyFill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top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/>
    </xf>
    <xf numFmtId="0" fontId="11" fillId="32" borderId="48" xfId="0" applyFont="1" applyFill="1" applyBorder="1" applyAlignment="1">
      <alignment/>
    </xf>
    <xf numFmtId="0" fontId="12" fillId="32" borderId="49" xfId="0" applyFont="1" applyFill="1" applyBorder="1" applyAlignment="1">
      <alignment horizontal="left"/>
    </xf>
    <xf numFmtId="0" fontId="12" fillId="32" borderId="50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/>
    </xf>
    <xf numFmtId="0" fontId="11" fillId="32" borderId="53" xfId="0" applyFont="1" applyFill="1" applyBorder="1" applyAlignment="1">
      <alignment/>
    </xf>
    <xf numFmtId="0" fontId="12" fillId="32" borderId="54" xfId="0" applyFont="1" applyFill="1" applyBorder="1" applyAlignment="1">
      <alignment horizontal="left"/>
    </xf>
    <xf numFmtId="0" fontId="12" fillId="32" borderId="55" xfId="0" applyFont="1" applyFill="1" applyBorder="1" applyAlignment="1">
      <alignment horizontal="left"/>
    </xf>
    <xf numFmtId="0" fontId="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="110" zoomScaleSheetLayoutView="110" zoomScalePageLayoutView="0" workbookViewId="0" topLeftCell="A1">
      <selection activeCell="J28" sqref="J28"/>
    </sheetView>
  </sheetViews>
  <sheetFormatPr defaultColWidth="9.140625" defaultRowHeight="12.75"/>
  <cols>
    <col min="1" max="1" width="9.421875" style="0" customWidth="1"/>
    <col min="2" max="5" width="12.7109375" style="0" customWidth="1"/>
    <col min="6" max="6" width="15.140625" style="0" customWidth="1"/>
    <col min="7" max="7" width="14.28125" style="0" customWidth="1"/>
    <col min="8" max="8" width="2.7109375" style="0" customWidth="1"/>
    <col min="9" max="9" width="15.7109375" style="0" customWidth="1"/>
    <col min="10" max="10" width="19.8515625" style="0" bestFit="1" customWidth="1"/>
  </cols>
  <sheetData>
    <row r="1" spans="1:10" ht="64.5" customHeight="1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56"/>
    </row>
    <row r="2" spans="1:9" ht="17.25" customHeight="1">
      <c r="A2" s="167" t="s">
        <v>11</v>
      </c>
      <c r="B2" s="161" t="s">
        <v>8</v>
      </c>
      <c r="C2" s="159" t="s">
        <v>9</v>
      </c>
      <c r="D2" s="160"/>
      <c r="E2" s="161" t="s">
        <v>96</v>
      </c>
      <c r="F2" s="161" t="s">
        <v>61</v>
      </c>
      <c r="G2" s="161" t="s">
        <v>41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105" t="s">
        <v>14</v>
      </c>
      <c r="B4" s="86">
        <v>166035</v>
      </c>
      <c r="C4" s="86">
        <v>48210</v>
      </c>
      <c r="D4" s="86">
        <v>161103</v>
      </c>
      <c r="E4" s="86">
        <v>82122</v>
      </c>
      <c r="F4" s="106" t="s">
        <v>5</v>
      </c>
      <c r="G4" s="107">
        <f>SUM(B4:E4)</f>
        <v>457470</v>
      </c>
      <c r="H4" s="108"/>
      <c r="I4" s="109">
        <v>3932531</v>
      </c>
    </row>
    <row r="5" spans="1:9" ht="15.75">
      <c r="A5" s="16">
        <v>1996</v>
      </c>
      <c r="B5" s="52">
        <v>202710</v>
      </c>
      <c r="C5" s="52">
        <v>187055</v>
      </c>
      <c r="D5" s="52">
        <v>642392</v>
      </c>
      <c r="E5" s="52">
        <v>176845</v>
      </c>
      <c r="F5" s="110" t="s">
        <v>5</v>
      </c>
      <c r="G5" s="111">
        <f>SUM(B5:E5)</f>
        <v>1209002</v>
      </c>
      <c r="H5" s="23"/>
      <c r="I5" s="52">
        <v>7917453</v>
      </c>
    </row>
    <row r="6" spans="1:9" ht="15.75">
      <c r="A6" s="16">
        <v>1997</v>
      </c>
      <c r="B6" s="22">
        <v>170603</v>
      </c>
      <c r="C6" s="22">
        <v>227623</v>
      </c>
      <c r="D6" s="22">
        <v>712959</v>
      </c>
      <c r="E6" s="22">
        <v>145920</v>
      </c>
      <c r="F6" s="110" t="s">
        <v>5</v>
      </c>
      <c r="G6" s="20">
        <f>SUM(B6:E6)</f>
        <v>1257105</v>
      </c>
      <c r="H6" s="23"/>
      <c r="I6" s="22">
        <v>7623379</v>
      </c>
    </row>
    <row r="7" spans="1:9" ht="15.75">
      <c r="A7" s="16">
        <v>1998</v>
      </c>
      <c r="B7" s="22">
        <v>166506</v>
      </c>
      <c r="C7" s="22">
        <v>255581</v>
      </c>
      <c r="D7" s="22">
        <v>811217</v>
      </c>
      <c r="E7" s="22">
        <v>169845</v>
      </c>
      <c r="F7" s="22">
        <v>35398</v>
      </c>
      <c r="G7" s="20">
        <f>SUM(B7:F7)</f>
        <v>1438547</v>
      </c>
      <c r="H7" s="23"/>
      <c r="I7" s="22">
        <v>7694383</v>
      </c>
    </row>
    <row r="8" spans="1:9" ht="15.75">
      <c r="A8" s="16">
        <v>1999</v>
      </c>
      <c r="B8" s="22">
        <v>180684</v>
      </c>
      <c r="C8" s="22">
        <v>284254</v>
      </c>
      <c r="D8" s="22">
        <v>867928</v>
      </c>
      <c r="E8" s="22">
        <v>186223</v>
      </c>
      <c r="F8" s="22">
        <v>41824</v>
      </c>
      <c r="G8" s="20">
        <f aca="true" t="shared" si="0" ref="G8:G16">SUM(B8:F8)</f>
        <v>1560913</v>
      </c>
      <c r="H8" s="23"/>
      <c r="I8" s="22">
        <v>7068213</v>
      </c>
    </row>
    <row r="9" spans="1:9" ht="15.75">
      <c r="A9" s="16">
        <v>2000</v>
      </c>
      <c r="B9" s="22">
        <v>234780</v>
      </c>
      <c r="C9" s="22">
        <v>278344</v>
      </c>
      <c r="D9" s="22">
        <v>803983</v>
      </c>
      <c r="E9" s="22">
        <v>161619</v>
      </c>
      <c r="F9" s="22">
        <v>24104</v>
      </c>
      <c r="G9" s="20">
        <f t="shared" si="0"/>
        <v>1502830</v>
      </c>
      <c r="H9" s="23"/>
      <c r="I9" s="22">
        <v>7397809</v>
      </c>
    </row>
    <row r="10" spans="1:9" ht="15.75">
      <c r="A10" s="16">
        <v>2001</v>
      </c>
      <c r="B10" s="22">
        <v>233216</v>
      </c>
      <c r="C10" s="22">
        <v>263056</v>
      </c>
      <c r="D10" s="22">
        <v>913171</v>
      </c>
      <c r="E10" s="22">
        <v>73438</v>
      </c>
      <c r="F10" s="22">
        <v>25648</v>
      </c>
      <c r="G10" s="20">
        <f t="shared" si="0"/>
        <v>1508529</v>
      </c>
      <c r="H10" s="23"/>
      <c r="I10" s="22">
        <v>6251950</v>
      </c>
    </row>
    <row r="11" spans="1:9" ht="15.75">
      <c r="A11" s="16">
        <v>2002</v>
      </c>
      <c r="B11" s="112">
        <v>235207</v>
      </c>
      <c r="C11" s="112">
        <v>251539</v>
      </c>
      <c r="D11" s="112">
        <v>904738</v>
      </c>
      <c r="E11" s="112">
        <v>101422</v>
      </c>
      <c r="F11" s="112">
        <v>31214</v>
      </c>
      <c r="G11" s="20">
        <f t="shared" si="0"/>
        <v>1524120</v>
      </c>
      <c r="H11" s="113"/>
      <c r="I11" s="112">
        <v>6515334</v>
      </c>
    </row>
    <row r="12" spans="1:9" ht="15.75">
      <c r="A12" s="16">
        <v>2003</v>
      </c>
      <c r="B12" s="112">
        <v>267838</v>
      </c>
      <c r="C12" s="112">
        <v>222231</v>
      </c>
      <c r="D12" s="112">
        <v>800884</v>
      </c>
      <c r="E12" s="112">
        <v>130534</v>
      </c>
      <c r="F12" s="112">
        <v>28563</v>
      </c>
      <c r="G12" s="20">
        <f t="shared" si="0"/>
        <v>1450050</v>
      </c>
      <c r="H12" s="113"/>
      <c r="I12" s="112">
        <v>7419862</v>
      </c>
    </row>
    <row r="13" spans="1:9" ht="15.75">
      <c r="A13" s="16">
        <v>2004</v>
      </c>
      <c r="B13" s="112">
        <v>286541</v>
      </c>
      <c r="C13" s="112">
        <v>267248</v>
      </c>
      <c r="D13" s="112">
        <v>858575</v>
      </c>
      <c r="E13" s="112">
        <v>330262</v>
      </c>
      <c r="F13" s="112">
        <v>33453</v>
      </c>
      <c r="G13" s="20">
        <f t="shared" si="0"/>
        <v>1776079</v>
      </c>
      <c r="H13" s="113"/>
      <c r="I13" s="112">
        <v>7506622</v>
      </c>
    </row>
    <row r="14" spans="1:9" ht="15.75">
      <c r="A14" s="16">
        <v>2005</v>
      </c>
      <c r="B14" s="22">
        <v>196376</v>
      </c>
      <c r="C14" s="22">
        <v>273487</v>
      </c>
      <c r="D14" s="22">
        <v>853247</v>
      </c>
      <c r="E14" s="22">
        <v>80760</v>
      </c>
      <c r="F14" s="22">
        <v>94</v>
      </c>
      <c r="G14" s="20">
        <f t="shared" si="0"/>
        <v>1403964</v>
      </c>
      <c r="H14" s="23"/>
      <c r="I14" s="22">
        <v>7531116</v>
      </c>
    </row>
    <row r="15" spans="1:9" ht="15.75">
      <c r="A15" s="16">
        <v>2006</v>
      </c>
      <c r="B15" s="22">
        <v>212400</v>
      </c>
      <c r="C15" s="22">
        <v>295571</v>
      </c>
      <c r="D15" s="22">
        <v>892851</v>
      </c>
      <c r="E15" s="22">
        <v>62422</v>
      </c>
      <c r="F15" s="22">
        <v>26424</v>
      </c>
      <c r="G15" s="20">
        <f t="shared" si="0"/>
        <v>1489668</v>
      </c>
      <c r="H15" s="23"/>
      <c r="I15" s="22">
        <v>6389199</v>
      </c>
    </row>
    <row r="16" spans="1:9" ht="15.75">
      <c r="A16" s="16">
        <v>2007</v>
      </c>
      <c r="B16" s="22">
        <v>250341</v>
      </c>
      <c r="C16" s="22">
        <v>255103</v>
      </c>
      <c r="D16" s="22">
        <v>897757</v>
      </c>
      <c r="E16" s="22">
        <v>70530</v>
      </c>
      <c r="F16" s="22">
        <v>26224</v>
      </c>
      <c r="G16" s="20">
        <f t="shared" si="0"/>
        <v>1499955</v>
      </c>
      <c r="H16" s="23"/>
      <c r="I16" s="22">
        <v>6529494</v>
      </c>
    </row>
    <row r="17" spans="1:9" ht="15.75">
      <c r="A17" s="16">
        <v>2008</v>
      </c>
      <c r="B17" s="114">
        <f>'2008'!B16</f>
        <v>310310</v>
      </c>
      <c r="C17" s="114">
        <f>'2008'!C16</f>
        <v>227776</v>
      </c>
      <c r="D17" s="114">
        <f>'2008'!D16</f>
        <v>881857</v>
      </c>
      <c r="E17" s="114">
        <f>'2008'!E16</f>
        <v>118237</v>
      </c>
      <c r="F17" s="114">
        <f>'2008'!F16</f>
        <v>35813</v>
      </c>
      <c r="G17" s="115">
        <f>SUM(B17:F17)</f>
        <v>1573993</v>
      </c>
      <c r="H17" s="113"/>
      <c r="I17" s="114">
        <f>'2008'!I16</f>
        <v>7069572</v>
      </c>
    </row>
    <row r="18" spans="1:9" ht="15.75">
      <c r="A18" s="16">
        <v>2009</v>
      </c>
      <c r="B18" s="116">
        <f>'2009'!B16</f>
        <v>218151</v>
      </c>
      <c r="C18" s="116">
        <f>'2009'!C16</f>
        <v>231343</v>
      </c>
      <c r="D18" s="116">
        <f>'2009'!D16</f>
        <v>1048275</v>
      </c>
      <c r="E18" s="116">
        <f>'2009'!E16</f>
        <v>79643</v>
      </c>
      <c r="F18" s="116">
        <f>'2009'!F16</f>
        <v>149</v>
      </c>
      <c r="G18" s="117">
        <f>SUM(B18:F18)</f>
        <v>1577561</v>
      </c>
      <c r="H18" s="113"/>
      <c r="I18" s="116">
        <f>'2009'!I16</f>
        <v>7078413</v>
      </c>
    </row>
    <row r="19" spans="1:9" ht="15.75">
      <c r="A19" s="119">
        <v>2010</v>
      </c>
      <c r="B19" s="120">
        <f>'2010'!B16</f>
        <v>255056</v>
      </c>
      <c r="C19" s="120">
        <f>'2010'!C16</f>
        <v>238032</v>
      </c>
      <c r="D19" s="120">
        <f>'2010'!D16</f>
        <v>1107558</v>
      </c>
      <c r="E19" s="120">
        <f>'2010'!E16</f>
        <v>125600</v>
      </c>
      <c r="F19" s="120">
        <f>'2010'!F16</f>
        <v>134</v>
      </c>
      <c r="G19" s="121">
        <f>SUM(B19:F19)</f>
        <v>1726380</v>
      </c>
      <c r="H19" s="122"/>
      <c r="I19" s="123">
        <f>'2010'!I16</f>
        <v>6995771</v>
      </c>
    </row>
    <row r="20" spans="1:9" ht="15.75">
      <c r="A20" s="124">
        <v>2011</v>
      </c>
      <c r="B20" s="123">
        <f>'2011'!B16</f>
        <v>253930</v>
      </c>
      <c r="C20" s="123">
        <f>'2011'!C16</f>
        <v>236024</v>
      </c>
      <c r="D20" s="123">
        <f>'2011'!D16</f>
        <v>1040394</v>
      </c>
      <c r="E20" s="123">
        <f>'2011'!E16</f>
        <v>75956</v>
      </c>
      <c r="F20" s="123">
        <f>'2011'!F16</f>
        <v>4</v>
      </c>
      <c r="G20" s="125">
        <f>SUM(B20:F20)</f>
        <v>1606308</v>
      </c>
      <c r="H20" s="126"/>
      <c r="I20" s="123">
        <f>'2011'!I16</f>
        <v>6590297</v>
      </c>
    </row>
    <row r="21" spans="1:9" ht="15.75">
      <c r="A21" s="124">
        <v>2012</v>
      </c>
      <c r="B21" s="123">
        <v>292078</v>
      </c>
      <c r="C21" s="123">
        <v>247061</v>
      </c>
      <c r="D21" s="123">
        <v>1076347</v>
      </c>
      <c r="E21" s="123">
        <v>111021</v>
      </c>
      <c r="F21" s="123">
        <v>8</v>
      </c>
      <c r="G21" s="125">
        <v>1725008</v>
      </c>
      <c r="H21" s="126"/>
      <c r="I21" s="123">
        <v>6399114</v>
      </c>
    </row>
    <row r="22" spans="1:9" ht="15.75">
      <c r="A22" s="124">
        <v>2013</v>
      </c>
      <c r="B22" s="123">
        <v>222966</v>
      </c>
      <c r="C22" s="123">
        <v>255263</v>
      </c>
      <c r="D22" s="123">
        <v>1120389</v>
      </c>
      <c r="E22" s="123">
        <v>89115</v>
      </c>
      <c r="F22" s="154">
        <v>9</v>
      </c>
      <c r="G22" s="125">
        <v>1687773</v>
      </c>
      <c r="H22" s="126"/>
      <c r="I22" s="123">
        <v>7404096</v>
      </c>
    </row>
    <row r="23" spans="1:9" ht="15.75">
      <c r="A23" s="16">
        <v>2014</v>
      </c>
      <c r="B23" s="116">
        <v>232289</v>
      </c>
      <c r="C23" s="116">
        <v>274212</v>
      </c>
      <c r="D23" s="116">
        <v>1191960</v>
      </c>
      <c r="E23" s="116">
        <v>82203</v>
      </c>
      <c r="F23" s="155">
        <v>38</v>
      </c>
      <c r="G23" s="117">
        <v>1780664</v>
      </c>
      <c r="H23" s="113"/>
      <c r="I23" s="116">
        <v>7562669</v>
      </c>
    </row>
    <row r="24" spans="1:9" ht="15.75">
      <c r="A24" s="16">
        <v>2015</v>
      </c>
      <c r="B24" s="116">
        <f>'2015'!B16</f>
        <v>239771</v>
      </c>
      <c r="C24" s="116">
        <f>'2015'!C16</f>
        <v>277379</v>
      </c>
      <c r="D24" s="116">
        <f>'2015'!D16</f>
        <v>1229046</v>
      </c>
      <c r="E24" s="116">
        <f>'2015'!E16</f>
        <v>128696</v>
      </c>
      <c r="F24" s="157">
        <v>0</v>
      </c>
      <c r="G24" s="117">
        <f>'2015'!F16</f>
        <v>1874892</v>
      </c>
      <c r="H24" s="113"/>
      <c r="I24" s="116">
        <f>'2015'!H16</f>
        <v>8943883</v>
      </c>
    </row>
    <row r="25" spans="1:9" ht="15.75">
      <c r="A25" s="16">
        <v>2016</v>
      </c>
      <c r="B25" s="116">
        <f>'2016'!B16</f>
        <v>411132</v>
      </c>
      <c r="C25" s="116">
        <f>'2016'!C16</f>
        <v>230292</v>
      </c>
      <c r="D25" s="116">
        <f>'2016'!D16</f>
        <v>1165814</v>
      </c>
      <c r="E25" s="116">
        <f>'2016'!E16</f>
        <v>132644</v>
      </c>
      <c r="F25" s="157">
        <v>0</v>
      </c>
      <c r="G25" s="117">
        <f>'2016'!H16</f>
        <v>2011035</v>
      </c>
      <c r="H25" s="113"/>
      <c r="I25" s="116">
        <f>'2016'!J16</f>
        <v>8718740</v>
      </c>
    </row>
    <row r="26" spans="1:9" ht="15.75">
      <c r="A26" s="16">
        <v>2017</v>
      </c>
      <c r="B26" s="116">
        <f>'2017'!B16</f>
        <v>314289</v>
      </c>
      <c r="C26" s="116">
        <f>'2017'!C16</f>
        <v>275613</v>
      </c>
      <c r="D26" s="116">
        <f>'2017'!D16</f>
        <v>1132331</v>
      </c>
      <c r="E26" s="116">
        <f>'2017'!E16</f>
        <v>74853</v>
      </c>
      <c r="F26" s="157">
        <v>0</v>
      </c>
      <c r="G26" s="117">
        <f>'2017'!H16</f>
        <v>1865969</v>
      </c>
      <c r="H26" s="113"/>
      <c r="I26" s="116">
        <f>'2017'!J16</f>
        <v>9978351</v>
      </c>
    </row>
    <row r="27" spans="1:9" ht="16.5" thickBot="1">
      <c r="A27" s="127" t="s">
        <v>92</v>
      </c>
      <c r="B27" s="130">
        <f>'2018'!B7</f>
        <v>89568</v>
      </c>
      <c r="C27" s="130">
        <f>'2018'!C7</f>
        <v>71369</v>
      </c>
      <c r="D27" s="130">
        <f>'2018'!D7</f>
        <v>301555</v>
      </c>
      <c r="E27" s="130">
        <f>'2018'!E7</f>
        <v>32476</v>
      </c>
      <c r="F27" s="158">
        <v>0</v>
      </c>
      <c r="G27" s="131">
        <f>'2018'!H7</f>
        <v>513931</v>
      </c>
      <c r="H27" s="132"/>
      <c r="I27" s="130">
        <f>'2018'!J7</f>
        <v>2601513</v>
      </c>
    </row>
    <row r="28" spans="1:9" ht="17.25" thickBot="1" thickTop="1">
      <c r="A28" s="127" t="s">
        <v>15</v>
      </c>
      <c r="B28" s="128">
        <f aca="true" t="shared" si="1" ref="B28:G28">SUM(B4:B23)</f>
        <v>4588017</v>
      </c>
      <c r="C28" s="128">
        <f t="shared" si="1"/>
        <v>4819013</v>
      </c>
      <c r="D28" s="128">
        <f t="shared" si="1"/>
        <v>17587585</v>
      </c>
      <c r="E28" s="128">
        <f t="shared" si="1"/>
        <v>2453717</v>
      </c>
      <c r="F28" s="128">
        <f t="shared" si="1"/>
        <v>309101</v>
      </c>
      <c r="G28" s="128">
        <f t="shared" si="1"/>
        <v>29755919</v>
      </c>
      <c r="H28" s="129"/>
      <c r="I28" s="128">
        <f>SUM(I4:I23)</f>
        <v>138877277</v>
      </c>
    </row>
    <row r="29" spans="1:8" ht="16.5" thickTop="1">
      <c r="A29" s="1"/>
      <c r="B29" s="1"/>
      <c r="C29" s="1"/>
      <c r="D29" s="1"/>
      <c r="E29" s="1"/>
      <c r="F29" s="1"/>
      <c r="G29" s="1"/>
      <c r="H29" s="1"/>
    </row>
    <row r="30" spans="1:8" ht="5.25" customHeight="1">
      <c r="A30" s="1"/>
      <c r="B30" s="1"/>
      <c r="C30" s="1"/>
      <c r="D30" s="1"/>
      <c r="E30" s="1"/>
      <c r="F30" s="1"/>
      <c r="G30" s="1"/>
      <c r="H30" s="1"/>
    </row>
    <row r="31" spans="1:9" ht="22.5" customHeight="1">
      <c r="A31" s="207" t="s">
        <v>97</v>
      </c>
      <c r="B31" s="207"/>
      <c r="C31" s="207"/>
      <c r="D31" s="207"/>
      <c r="E31" s="207"/>
      <c r="F31" s="207"/>
      <c r="G31" s="207"/>
      <c r="H31" s="207"/>
      <c r="I31" s="207"/>
    </row>
    <row r="32" spans="1:8" ht="15.75">
      <c r="A32" s="166" t="s">
        <v>42</v>
      </c>
      <c r="B32" s="166"/>
      <c r="C32" s="166"/>
      <c r="D32" s="166"/>
      <c r="E32" s="1"/>
      <c r="F32" s="1"/>
      <c r="G32" s="1"/>
      <c r="H32" s="1"/>
    </row>
    <row r="33" spans="1:2" ht="15">
      <c r="A33" s="166" t="s">
        <v>40</v>
      </c>
      <c r="B33" s="166"/>
    </row>
  </sheetData>
  <sheetProtection/>
  <mergeCells count="11">
    <mergeCell ref="A2:A3"/>
    <mergeCell ref="B2:B3"/>
    <mergeCell ref="C2:D2"/>
    <mergeCell ref="E2:E3"/>
    <mergeCell ref="A1:I1"/>
    <mergeCell ref="H2:H3"/>
    <mergeCell ref="A33:B33"/>
    <mergeCell ref="A32:D32"/>
    <mergeCell ref="I2:I3"/>
    <mergeCell ref="F2:F3"/>
    <mergeCell ref="G2:G3"/>
  </mergeCells>
  <printOptions horizontalCentered="1"/>
  <pageMargins left="0.5" right="0.5" top="1.25" bottom="1" header="0.4" footer="0.4"/>
  <pageSetup fitToHeight="1" fitToWidth="1" horizontalDpi="600" verticalDpi="600" orientation="portrait" scale="76" r:id="rId1"/>
  <headerFooter alignWithMargins="0">
    <oddHeader>&amp;CSecretary of State</oddHeader>
  </headerFooter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5" t="s">
        <v>46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37" t="s">
        <v>18</v>
      </c>
      <c r="B4" s="38">
        <v>14660</v>
      </c>
      <c r="C4" s="38">
        <v>35978</v>
      </c>
      <c r="D4" s="38">
        <v>116193</v>
      </c>
      <c r="E4" s="38">
        <v>5885</v>
      </c>
      <c r="F4" s="38">
        <v>31</v>
      </c>
      <c r="G4" s="39">
        <f>SUM(B4:F4)</f>
        <v>172747</v>
      </c>
      <c r="H4" s="40"/>
      <c r="I4" s="38">
        <v>608918</v>
      </c>
    </row>
    <row r="5" spans="1:9" ht="15.75">
      <c r="A5" s="11" t="s">
        <v>19</v>
      </c>
      <c r="B5" s="22">
        <v>13659</v>
      </c>
      <c r="C5" s="22">
        <v>16310</v>
      </c>
      <c r="D5" s="22">
        <v>51427</v>
      </c>
      <c r="E5" s="22">
        <v>5528</v>
      </c>
      <c r="F5" s="22">
        <v>9</v>
      </c>
      <c r="G5" s="20">
        <f aca="true" t="shared" si="0" ref="G5:G15">SUM(B5:F5)</f>
        <v>86933</v>
      </c>
      <c r="H5" s="23"/>
      <c r="I5" s="22">
        <v>564033</v>
      </c>
    </row>
    <row r="6" spans="1:9" ht="15.75">
      <c r="A6" s="7" t="s">
        <v>20</v>
      </c>
      <c r="B6" s="22">
        <v>16087</v>
      </c>
      <c r="C6" s="22">
        <v>20385</v>
      </c>
      <c r="D6" s="22">
        <v>64183</v>
      </c>
      <c r="E6" s="22">
        <v>5400</v>
      </c>
      <c r="F6" s="22">
        <v>18</v>
      </c>
      <c r="G6" s="20">
        <f t="shared" si="0"/>
        <v>106073</v>
      </c>
      <c r="H6" s="23"/>
      <c r="I6" s="22">
        <v>658385</v>
      </c>
    </row>
    <row r="7" spans="1:9" ht="15.75">
      <c r="A7" s="11" t="s">
        <v>21</v>
      </c>
      <c r="B7" s="22">
        <v>14650</v>
      </c>
      <c r="C7" s="22">
        <v>21375</v>
      </c>
      <c r="D7" s="22">
        <v>71232</v>
      </c>
      <c r="E7" s="22">
        <v>6837</v>
      </c>
      <c r="F7" s="22">
        <v>1</v>
      </c>
      <c r="G7" s="20">
        <f t="shared" si="0"/>
        <v>114095</v>
      </c>
      <c r="H7" s="23"/>
      <c r="I7" s="22">
        <v>634800</v>
      </c>
    </row>
    <row r="8" spans="1:9" ht="15.75">
      <c r="A8" s="7" t="s">
        <v>22</v>
      </c>
      <c r="B8" s="22">
        <v>14348</v>
      </c>
      <c r="C8" s="22">
        <v>21686</v>
      </c>
      <c r="D8" s="22">
        <v>71919</v>
      </c>
      <c r="E8" s="22">
        <v>6682</v>
      </c>
      <c r="F8" s="22">
        <v>6</v>
      </c>
      <c r="G8" s="20">
        <f t="shared" si="0"/>
        <v>114641</v>
      </c>
      <c r="H8" s="23"/>
      <c r="I8" s="22">
        <v>625597</v>
      </c>
    </row>
    <row r="9" spans="1:9" ht="15.75">
      <c r="A9" s="11" t="s">
        <v>23</v>
      </c>
      <c r="B9" s="22">
        <v>17410</v>
      </c>
      <c r="C9" s="22">
        <v>21579</v>
      </c>
      <c r="D9" s="22">
        <v>67981</v>
      </c>
      <c r="E9" s="22">
        <v>6016</v>
      </c>
      <c r="F9" s="22">
        <v>7</v>
      </c>
      <c r="G9" s="20">
        <f t="shared" si="0"/>
        <v>112993</v>
      </c>
      <c r="H9" s="23"/>
      <c r="I9" s="22">
        <v>673284</v>
      </c>
    </row>
    <row r="10" spans="1:9" ht="15.75">
      <c r="A10" s="7" t="s">
        <v>24</v>
      </c>
      <c r="B10" s="22">
        <v>17777</v>
      </c>
      <c r="C10" s="22">
        <v>16903</v>
      </c>
      <c r="D10" s="22">
        <v>52874</v>
      </c>
      <c r="E10" s="22">
        <v>7279</v>
      </c>
      <c r="F10" s="22">
        <v>7</v>
      </c>
      <c r="G10" s="20">
        <f t="shared" si="0"/>
        <v>94840</v>
      </c>
      <c r="H10" s="23"/>
      <c r="I10" s="22">
        <v>643819</v>
      </c>
    </row>
    <row r="11" spans="1:9" ht="15.75">
      <c r="A11" s="11" t="s">
        <v>25</v>
      </c>
      <c r="B11" s="22">
        <v>21837</v>
      </c>
      <c r="C11" s="22">
        <v>31967</v>
      </c>
      <c r="D11" s="22">
        <v>96886</v>
      </c>
      <c r="E11" s="22">
        <v>7759</v>
      </c>
      <c r="F11" s="22">
        <v>3</v>
      </c>
      <c r="G11" s="20">
        <f t="shared" si="0"/>
        <v>158452</v>
      </c>
      <c r="H11" s="23"/>
      <c r="I11" s="22">
        <v>732559</v>
      </c>
    </row>
    <row r="12" spans="1:9" ht="15.75">
      <c r="A12" s="7" t="s">
        <v>26</v>
      </c>
      <c r="B12" s="22">
        <v>18740</v>
      </c>
      <c r="C12" s="22">
        <v>23800</v>
      </c>
      <c r="D12" s="22">
        <v>71535</v>
      </c>
      <c r="E12" s="22">
        <v>8866</v>
      </c>
      <c r="F12" s="22">
        <v>2</v>
      </c>
      <c r="G12" s="20">
        <f t="shared" si="0"/>
        <v>122943</v>
      </c>
      <c r="H12" s="23"/>
      <c r="I12" s="22">
        <v>633200</v>
      </c>
    </row>
    <row r="13" spans="1:9" ht="15.75">
      <c r="A13" s="11" t="s">
        <v>27</v>
      </c>
      <c r="B13" s="22">
        <v>17441</v>
      </c>
      <c r="C13" s="22">
        <v>25412</v>
      </c>
      <c r="D13" s="22">
        <v>73611</v>
      </c>
      <c r="E13" s="22">
        <v>7478</v>
      </c>
      <c r="F13" s="22">
        <v>2</v>
      </c>
      <c r="G13" s="20">
        <f t="shared" si="0"/>
        <v>123944</v>
      </c>
      <c r="H13" s="23"/>
      <c r="I13" s="22">
        <v>606949</v>
      </c>
    </row>
    <row r="14" spans="1:9" ht="15.75">
      <c r="A14" s="7" t="s">
        <v>28</v>
      </c>
      <c r="B14" s="22">
        <v>14954</v>
      </c>
      <c r="C14" s="22">
        <v>18547</v>
      </c>
      <c r="D14" s="22">
        <v>56818</v>
      </c>
      <c r="E14" s="22">
        <v>6774</v>
      </c>
      <c r="F14" s="22">
        <v>7</v>
      </c>
      <c r="G14" s="20">
        <f t="shared" si="0"/>
        <v>97100</v>
      </c>
      <c r="H14" s="23"/>
      <c r="I14" s="22">
        <v>555881</v>
      </c>
    </row>
    <row r="15" spans="1:9" ht="16.5" thickBot="1">
      <c r="A15" s="13" t="s">
        <v>29</v>
      </c>
      <c r="B15" s="41">
        <v>14813</v>
      </c>
      <c r="C15" s="41">
        <v>19545</v>
      </c>
      <c r="D15" s="41">
        <v>58588</v>
      </c>
      <c r="E15" s="41">
        <v>6256</v>
      </c>
      <c r="F15" s="41">
        <v>1</v>
      </c>
      <c r="G15" s="42">
        <f t="shared" si="0"/>
        <v>99203</v>
      </c>
      <c r="H15" s="43"/>
      <c r="I15" s="41">
        <v>593691</v>
      </c>
    </row>
    <row r="16" spans="1:9" ht="16.5" thickTop="1">
      <c r="A16" s="27" t="s">
        <v>36</v>
      </c>
      <c r="B16" s="44">
        <f aca="true" t="shared" si="1" ref="B16:G16">SUM(B4:B15)</f>
        <v>196376</v>
      </c>
      <c r="C16" s="44">
        <f t="shared" si="1"/>
        <v>273487</v>
      </c>
      <c r="D16" s="44">
        <f t="shared" si="1"/>
        <v>853247</v>
      </c>
      <c r="E16" s="44">
        <f t="shared" si="1"/>
        <v>80760</v>
      </c>
      <c r="F16" s="44">
        <f t="shared" si="1"/>
        <v>94</v>
      </c>
      <c r="G16" s="39">
        <f t="shared" si="1"/>
        <v>1403964</v>
      </c>
      <c r="H16" s="45"/>
      <c r="I16" s="44">
        <f>SUM(I4:I15)</f>
        <v>7531116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2.8515625" style="0" bestFit="1" customWidth="1"/>
    <col min="8" max="8" width="2.7109375" style="0" customWidth="1"/>
    <col min="9" max="9" width="12.7109375" style="0" customWidth="1"/>
  </cols>
  <sheetData>
    <row r="1" spans="1:9" ht="60" customHeight="1">
      <c r="A1" s="175" t="s">
        <v>45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8">
        <v>16419</v>
      </c>
      <c r="C4" s="8">
        <v>16240</v>
      </c>
      <c r="D4" s="8">
        <v>50322</v>
      </c>
      <c r="E4" s="8">
        <v>8265</v>
      </c>
      <c r="F4" s="8">
        <v>2461</v>
      </c>
      <c r="G4" s="9">
        <f>SUM(B4:F4)</f>
        <v>93707</v>
      </c>
      <c r="H4" s="10"/>
      <c r="I4" s="8">
        <v>641524</v>
      </c>
    </row>
    <row r="5" spans="1:9" ht="15.75">
      <c r="A5" s="11" t="s">
        <v>19</v>
      </c>
      <c r="B5" s="2">
        <v>13475</v>
      </c>
      <c r="C5" s="2">
        <v>33413</v>
      </c>
      <c r="D5" s="2">
        <v>109984</v>
      </c>
      <c r="E5" s="2">
        <v>6103</v>
      </c>
      <c r="F5" s="2">
        <v>5926</v>
      </c>
      <c r="G5" s="9">
        <f aca="true" t="shared" si="0" ref="G5:G15">SUM(B5:F5)</f>
        <v>168901</v>
      </c>
      <c r="H5" s="12"/>
      <c r="I5" s="2">
        <v>562969</v>
      </c>
    </row>
    <row r="6" spans="1:9" ht="15.75">
      <c r="A6" s="7" t="s">
        <v>20</v>
      </c>
      <c r="B6" s="2">
        <v>15865</v>
      </c>
      <c r="C6" s="2">
        <v>26488</v>
      </c>
      <c r="D6" s="2">
        <v>74052</v>
      </c>
      <c r="E6" s="2">
        <v>7666</v>
      </c>
      <c r="F6" s="2">
        <v>4435</v>
      </c>
      <c r="G6" s="9">
        <f t="shared" si="0"/>
        <v>128506</v>
      </c>
      <c r="H6" s="12"/>
      <c r="I6" s="2">
        <v>662078</v>
      </c>
    </row>
    <row r="7" spans="1:9" ht="15.75">
      <c r="A7" s="11" t="s">
        <v>21</v>
      </c>
      <c r="B7" s="2">
        <v>14848</v>
      </c>
      <c r="C7" s="2">
        <v>24702</v>
      </c>
      <c r="D7" s="2">
        <v>54539</v>
      </c>
      <c r="E7" s="2">
        <v>7056</v>
      </c>
      <c r="F7" s="2">
        <v>2879</v>
      </c>
      <c r="G7" s="9">
        <f t="shared" si="0"/>
        <v>104024</v>
      </c>
      <c r="H7" s="12"/>
      <c r="I7" s="2">
        <v>580667</v>
      </c>
    </row>
    <row r="8" spans="1:9" ht="15.75">
      <c r="A8" s="7" t="s">
        <v>22</v>
      </c>
      <c r="B8" s="2">
        <v>15949</v>
      </c>
      <c r="C8" s="2">
        <v>27529</v>
      </c>
      <c r="D8" s="2">
        <v>79065</v>
      </c>
      <c r="E8" s="2">
        <v>4492</v>
      </c>
      <c r="F8" s="2">
        <v>4406</v>
      </c>
      <c r="G8" s="9">
        <f t="shared" si="0"/>
        <v>131441</v>
      </c>
      <c r="H8" s="12"/>
      <c r="I8" s="2">
        <v>569934</v>
      </c>
    </row>
    <row r="9" spans="1:9" ht="15.75">
      <c r="A9" s="11" t="s">
        <v>23</v>
      </c>
      <c r="B9" s="2">
        <v>18287</v>
      </c>
      <c r="C9" s="2">
        <v>26038</v>
      </c>
      <c r="D9" s="2">
        <v>82199</v>
      </c>
      <c r="E9" s="2">
        <v>5323</v>
      </c>
      <c r="F9" s="2">
        <v>2540</v>
      </c>
      <c r="G9" s="9">
        <f t="shared" si="0"/>
        <v>134387</v>
      </c>
      <c r="H9" s="12"/>
      <c r="I9" s="2">
        <v>546839</v>
      </c>
    </row>
    <row r="10" spans="1:9" ht="15.75">
      <c r="A10" s="7" t="s">
        <v>24</v>
      </c>
      <c r="B10" s="2">
        <v>20415</v>
      </c>
      <c r="C10" s="2">
        <v>21533</v>
      </c>
      <c r="D10" s="2">
        <v>66063</v>
      </c>
      <c r="E10" s="2">
        <v>4725</v>
      </c>
      <c r="F10" s="2">
        <v>1585</v>
      </c>
      <c r="G10" s="9">
        <f t="shared" si="0"/>
        <v>114321</v>
      </c>
      <c r="H10" s="12"/>
      <c r="I10" s="2">
        <v>507802</v>
      </c>
    </row>
    <row r="11" spans="1:9" ht="15.75">
      <c r="A11" s="11" t="s">
        <v>25</v>
      </c>
      <c r="B11" s="2">
        <v>25218</v>
      </c>
      <c r="C11" s="2">
        <v>25720</v>
      </c>
      <c r="D11" s="2">
        <v>77580</v>
      </c>
      <c r="E11" s="2">
        <v>4530</v>
      </c>
      <c r="F11" s="2">
        <v>1164</v>
      </c>
      <c r="G11" s="9">
        <f t="shared" si="0"/>
        <v>134212</v>
      </c>
      <c r="H11" s="12"/>
      <c r="I11" s="2">
        <v>570621</v>
      </c>
    </row>
    <row r="12" spans="1:9" ht="15.75">
      <c r="A12" s="7" t="s">
        <v>26</v>
      </c>
      <c r="B12" s="2">
        <v>20645</v>
      </c>
      <c r="C12" s="2">
        <v>26578</v>
      </c>
      <c r="D12" s="2">
        <v>79439</v>
      </c>
      <c r="E12" s="2">
        <v>4918</v>
      </c>
      <c r="F12" s="2">
        <v>19</v>
      </c>
      <c r="G12" s="9">
        <f t="shared" si="0"/>
        <v>131599</v>
      </c>
      <c r="H12" s="12"/>
      <c r="I12" s="2">
        <v>461060</v>
      </c>
    </row>
    <row r="13" spans="1:9" ht="15.75">
      <c r="A13" s="11" t="s">
        <v>27</v>
      </c>
      <c r="B13" s="2">
        <v>19744</v>
      </c>
      <c r="C13" s="2">
        <v>26975</v>
      </c>
      <c r="D13" s="2">
        <v>82520</v>
      </c>
      <c r="E13" s="2">
        <v>4899</v>
      </c>
      <c r="F13" s="2">
        <v>143</v>
      </c>
      <c r="G13" s="9">
        <f t="shared" si="0"/>
        <v>134281</v>
      </c>
      <c r="H13" s="12"/>
      <c r="I13" s="2">
        <v>460377</v>
      </c>
    </row>
    <row r="14" spans="1:9" ht="15.75">
      <c r="A14" s="7" t="s">
        <v>28</v>
      </c>
      <c r="B14" s="2">
        <v>16284</v>
      </c>
      <c r="C14" s="2">
        <v>23455</v>
      </c>
      <c r="D14" s="2">
        <v>77779</v>
      </c>
      <c r="E14" s="2">
        <v>2021</v>
      </c>
      <c r="F14" s="2">
        <v>631</v>
      </c>
      <c r="G14" s="9">
        <f t="shared" si="0"/>
        <v>120170</v>
      </c>
      <c r="H14" s="12"/>
      <c r="I14" s="2">
        <v>414234</v>
      </c>
    </row>
    <row r="15" spans="1:9" ht="16.5" thickBot="1">
      <c r="A15" s="13" t="s">
        <v>29</v>
      </c>
      <c r="B15" s="31">
        <v>15251</v>
      </c>
      <c r="C15" s="31">
        <v>16900</v>
      </c>
      <c r="D15" s="31">
        <v>59309</v>
      </c>
      <c r="E15" s="31">
        <v>2424</v>
      </c>
      <c r="F15" s="31">
        <v>235</v>
      </c>
      <c r="G15" s="32">
        <f t="shared" si="0"/>
        <v>94119</v>
      </c>
      <c r="H15" s="33"/>
      <c r="I15" s="31">
        <v>411094</v>
      </c>
    </row>
    <row r="16" spans="1:9" ht="16.5" thickTop="1">
      <c r="A16" s="27" t="s">
        <v>37</v>
      </c>
      <c r="B16" s="34">
        <f aca="true" t="shared" si="1" ref="B16:G16">SUM(B4:B15)</f>
        <v>212400</v>
      </c>
      <c r="C16" s="34">
        <f t="shared" si="1"/>
        <v>295571</v>
      </c>
      <c r="D16" s="34">
        <f t="shared" si="1"/>
        <v>892851</v>
      </c>
      <c r="E16" s="34">
        <f t="shared" si="1"/>
        <v>62422</v>
      </c>
      <c r="F16" s="34">
        <f t="shared" si="1"/>
        <v>26424</v>
      </c>
      <c r="G16" s="35">
        <f t="shared" si="1"/>
        <v>1489668</v>
      </c>
      <c r="H16" s="36"/>
      <c r="I16" s="34">
        <f>SUM(I4:I15)</f>
        <v>6389199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5" t="s">
        <v>44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19">
        <v>19284</v>
      </c>
      <c r="C4" s="19">
        <v>19287</v>
      </c>
      <c r="D4" s="19">
        <v>65427</v>
      </c>
      <c r="E4" s="19">
        <v>3071</v>
      </c>
      <c r="F4" s="19">
        <v>350</v>
      </c>
      <c r="G4" s="20">
        <f>SUM(B4:F4)</f>
        <v>107419</v>
      </c>
      <c r="H4" s="21"/>
      <c r="I4" s="19">
        <v>479681</v>
      </c>
    </row>
    <row r="5" spans="1:9" ht="15.75">
      <c r="A5" s="11" t="s">
        <v>19</v>
      </c>
      <c r="B5" s="22">
        <v>16160</v>
      </c>
      <c r="C5" s="22">
        <v>20350</v>
      </c>
      <c r="D5" s="22">
        <v>69754</v>
      </c>
      <c r="E5" s="22">
        <v>3331</v>
      </c>
      <c r="F5" s="22">
        <v>1258</v>
      </c>
      <c r="G5" s="20">
        <f aca="true" t="shared" si="0" ref="G5:G15">SUM(B5:F5)</f>
        <v>110853</v>
      </c>
      <c r="H5" s="23"/>
      <c r="I5" s="22">
        <v>414210</v>
      </c>
    </row>
    <row r="6" spans="1:9" ht="15.75">
      <c r="A6" s="7" t="s">
        <v>20</v>
      </c>
      <c r="B6" s="22">
        <v>18939</v>
      </c>
      <c r="C6" s="22">
        <v>21069</v>
      </c>
      <c r="D6" s="22">
        <v>76255</v>
      </c>
      <c r="E6" s="22">
        <v>3574</v>
      </c>
      <c r="F6" s="22">
        <v>426</v>
      </c>
      <c r="G6" s="20">
        <f t="shared" si="0"/>
        <v>120263</v>
      </c>
      <c r="H6" s="23"/>
      <c r="I6" s="22">
        <v>487534</v>
      </c>
    </row>
    <row r="7" spans="1:9" ht="15.75">
      <c r="A7" s="11" t="s">
        <v>21</v>
      </c>
      <c r="B7" s="22">
        <v>17441</v>
      </c>
      <c r="C7" s="22">
        <v>21155</v>
      </c>
      <c r="D7" s="22">
        <v>76216</v>
      </c>
      <c r="E7" s="22">
        <v>4305</v>
      </c>
      <c r="F7" s="22">
        <v>3449</v>
      </c>
      <c r="G7" s="20">
        <f t="shared" si="0"/>
        <v>122566</v>
      </c>
      <c r="H7" s="23"/>
      <c r="I7" s="22">
        <v>480864</v>
      </c>
    </row>
    <row r="8" spans="1:9" ht="15.75">
      <c r="A8" s="7" t="s">
        <v>22</v>
      </c>
      <c r="B8" s="22">
        <v>18214</v>
      </c>
      <c r="C8" s="22">
        <v>22175</v>
      </c>
      <c r="D8" s="22">
        <v>78842</v>
      </c>
      <c r="E8" s="22">
        <v>4888</v>
      </c>
      <c r="F8" s="22">
        <v>2532</v>
      </c>
      <c r="G8" s="20">
        <f t="shared" si="0"/>
        <v>126651</v>
      </c>
      <c r="H8" s="23"/>
      <c r="I8" s="22">
        <v>516947</v>
      </c>
    </row>
    <row r="9" spans="1:9" ht="15.75">
      <c r="A9" s="11" t="s">
        <v>23</v>
      </c>
      <c r="B9" s="22">
        <v>22529</v>
      </c>
      <c r="C9" s="22">
        <v>23287</v>
      </c>
      <c r="D9" s="22">
        <v>82608</v>
      </c>
      <c r="E9" s="22">
        <v>6181</v>
      </c>
      <c r="F9" s="22">
        <v>980</v>
      </c>
      <c r="G9" s="20">
        <f t="shared" si="0"/>
        <v>135585</v>
      </c>
      <c r="H9" s="23"/>
      <c r="I9" s="22">
        <v>594345</v>
      </c>
    </row>
    <row r="10" spans="1:9" ht="15.75">
      <c r="A10" s="7" t="s">
        <v>24</v>
      </c>
      <c r="B10" s="22">
        <v>24935</v>
      </c>
      <c r="C10" s="22">
        <v>25713</v>
      </c>
      <c r="D10" s="22">
        <v>89746</v>
      </c>
      <c r="E10" s="22">
        <v>7790</v>
      </c>
      <c r="F10" s="22">
        <v>2362</v>
      </c>
      <c r="G10" s="20">
        <f t="shared" si="0"/>
        <v>150546</v>
      </c>
      <c r="H10" s="23"/>
      <c r="I10" s="22">
        <v>631793</v>
      </c>
    </row>
    <row r="11" spans="1:9" ht="15.75">
      <c r="A11" s="11" t="s">
        <v>25</v>
      </c>
      <c r="B11" s="22">
        <v>28896</v>
      </c>
      <c r="C11" s="22">
        <v>23101</v>
      </c>
      <c r="D11" s="22">
        <v>80029</v>
      </c>
      <c r="E11" s="22">
        <v>8096</v>
      </c>
      <c r="F11" s="22">
        <v>4431</v>
      </c>
      <c r="G11" s="20">
        <f t="shared" si="0"/>
        <v>144553</v>
      </c>
      <c r="H11" s="23"/>
      <c r="I11" s="22">
        <v>674035</v>
      </c>
    </row>
    <row r="12" spans="1:9" ht="15.75">
      <c r="A12" s="7" t="s">
        <v>26</v>
      </c>
      <c r="B12" s="22">
        <v>22354</v>
      </c>
      <c r="C12" s="22">
        <v>19786</v>
      </c>
      <c r="D12" s="22">
        <v>67778</v>
      </c>
      <c r="E12" s="22">
        <v>7509</v>
      </c>
      <c r="F12" s="22">
        <v>2346</v>
      </c>
      <c r="G12" s="20">
        <f t="shared" si="0"/>
        <v>119773</v>
      </c>
      <c r="H12" s="23"/>
      <c r="I12" s="22">
        <v>548518</v>
      </c>
    </row>
    <row r="13" spans="1:9" ht="15.75">
      <c r="A13" s="11" t="s">
        <v>27</v>
      </c>
      <c r="B13" s="22">
        <v>22399</v>
      </c>
      <c r="C13" s="22">
        <v>24532</v>
      </c>
      <c r="D13" s="22">
        <v>84289</v>
      </c>
      <c r="E13" s="22">
        <v>5629</v>
      </c>
      <c r="F13" s="22">
        <v>2452</v>
      </c>
      <c r="G13" s="20">
        <f t="shared" si="0"/>
        <v>139301</v>
      </c>
      <c r="H13" s="23"/>
      <c r="I13" s="22">
        <v>603863</v>
      </c>
    </row>
    <row r="14" spans="1:9" ht="15.75">
      <c r="A14" s="7" t="s">
        <v>28</v>
      </c>
      <c r="B14" s="22">
        <v>19682</v>
      </c>
      <c r="C14" s="22">
        <v>17645</v>
      </c>
      <c r="D14" s="22">
        <v>64614</v>
      </c>
      <c r="E14" s="22">
        <v>8343</v>
      </c>
      <c r="F14" s="22">
        <v>2292</v>
      </c>
      <c r="G14" s="20">
        <f t="shared" si="0"/>
        <v>112576</v>
      </c>
      <c r="H14" s="23"/>
      <c r="I14" s="22">
        <v>558199</v>
      </c>
    </row>
    <row r="15" spans="1:9" ht="16.5" thickBot="1">
      <c r="A15" s="13" t="s">
        <v>29</v>
      </c>
      <c r="B15" s="24">
        <v>19508</v>
      </c>
      <c r="C15" s="24">
        <v>17003</v>
      </c>
      <c r="D15" s="24">
        <v>62199</v>
      </c>
      <c r="E15" s="24">
        <v>7813</v>
      </c>
      <c r="F15" s="24">
        <v>3346</v>
      </c>
      <c r="G15" s="25">
        <f t="shared" si="0"/>
        <v>109869</v>
      </c>
      <c r="H15" s="26"/>
      <c r="I15" s="24">
        <v>539505</v>
      </c>
    </row>
    <row r="16" spans="1:9" ht="16.5" thickTop="1">
      <c r="A16" s="27" t="s">
        <v>38</v>
      </c>
      <c r="B16" s="28">
        <f aca="true" t="shared" si="1" ref="B16:G16">SUM(B4:B15)</f>
        <v>250341</v>
      </c>
      <c r="C16" s="28">
        <f t="shared" si="1"/>
        <v>255103</v>
      </c>
      <c r="D16" s="28">
        <f t="shared" si="1"/>
        <v>897757</v>
      </c>
      <c r="E16" s="28">
        <f t="shared" si="1"/>
        <v>70530</v>
      </c>
      <c r="F16" s="28">
        <f t="shared" si="1"/>
        <v>26224</v>
      </c>
      <c r="G16" s="29">
        <f t="shared" si="1"/>
        <v>1499955</v>
      </c>
      <c r="H16" s="30"/>
      <c r="I16" s="28">
        <f>SUM(I4:I15)</f>
        <v>6529494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2.8515625" style="0" bestFit="1" customWidth="1"/>
    <col min="8" max="8" width="2.7109375" style="0" customWidth="1"/>
    <col min="9" max="9" width="14.00390625" style="0" customWidth="1"/>
  </cols>
  <sheetData>
    <row r="1" spans="1:9" ht="60" customHeight="1">
      <c r="A1" s="175" t="s">
        <v>56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8">
        <v>28930</v>
      </c>
      <c r="C4" s="8">
        <v>21206</v>
      </c>
      <c r="D4" s="8">
        <v>74924</v>
      </c>
      <c r="E4" s="8">
        <v>10817</v>
      </c>
      <c r="F4" s="8">
        <v>3660</v>
      </c>
      <c r="G4" s="9">
        <f aca="true" t="shared" si="0" ref="G4:G15">SUM(B4:F4)</f>
        <v>139537</v>
      </c>
      <c r="H4" s="10"/>
      <c r="I4" s="8">
        <v>632967</v>
      </c>
    </row>
    <row r="5" spans="1:9" ht="15.75">
      <c r="A5" s="11" t="s">
        <v>19</v>
      </c>
      <c r="B5" s="2">
        <v>25895</v>
      </c>
      <c r="C5" s="2">
        <v>19987</v>
      </c>
      <c r="D5" s="2">
        <v>76564</v>
      </c>
      <c r="E5" s="2">
        <v>7734</v>
      </c>
      <c r="F5" s="2">
        <v>2523</v>
      </c>
      <c r="G5" s="9">
        <f t="shared" si="0"/>
        <v>132703</v>
      </c>
      <c r="H5" s="12"/>
      <c r="I5" s="2">
        <v>592748</v>
      </c>
    </row>
    <row r="6" spans="1:9" ht="15.75">
      <c r="A6" s="7" t="s">
        <v>20</v>
      </c>
      <c r="B6" s="2">
        <v>25402</v>
      </c>
      <c r="C6" s="2">
        <v>18715</v>
      </c>
      <c r="D6" s="2">
        <v>74403</v>
      </c>
      <c r="E6" s="2">
        <v>10568</v>
      </c>
      <c r="F6" s="2">
        <v>1694</v>
      </c>
      <c r="G6" s="9">
        <f t="shared" si="0"/>
        <v>130782</v>
      </c>
      <c r="H6" s="12"/>
      <c r="I6" s="2">
        <v>615613</v>
      </c>
    </row>
    <row r="7" spans="1:9" ht="15.75">
      <c r="A7" s="11" t="s">
        <v>21</v>
      </c>
      <c r="B7" s="3">
        <v>25331</v>
      </c>
      <c r="C7" s="2">
        <v>20412</v>
      </c>
      <c r="D7" s="2">
        <v>81883</v>
      </c>
      <c r="E7" s="2">
        <v>11897</v>
      </c>
      <c r="F7" s="2">
        <v>851</v>
      </c>
      <c r="G7" s="9">
        <f>SUM(B7:F7)</f>
        <v>140374</v>
      </c>
      <c r="H7" s="12"/>
      <c r="I7" s="2">
        <v>649181</v>
      </c>
    </row>
    <row r="8" spans="1:9" ht="15.75">
      <c r="A8" s="7" t="s">
        <v>22</v>
      </c>
      <c r="B8" s="3">
        <v>23673</v>
      </c>
      <c r="C8" s="2">
        <v>18433</v>
      </c>
      <c r="D8" s="2">
        <v>75278</v>
      </c>
      <c r="E8" s="2">
        <v>8366</v>
      </c>
      <c r="F8" s="2">
        <v>674</v>
      </c>
      <c r="G8" s="9">
        <f t="shared" si="0"/>
        <v>126424</v>
      </c>
      <c r="H8" s="12"/>
      <c r="I8" s="2">
        <v>608694</v>
      </c>
    </row>
    <row r="9" spans="1:9" ht="15.75">
      <c r="A9" s="11" t="s">
        <v>23</v>
      </c>
      <c r="B9" s="3">
        <v>28697</v>
      </c>
      <c r="C9" s="2">
        <v>18992</v>
      </c>
      <c r="D9" s="2">
        <v>75809</v>
      </c>
      <c r="E9" s="2">
        <v>9875</v>
      </c>
      <c r="F9" s="2">
        <v>5224</v>
      </c>
      <c r="G9" s="9">
        <f t="shared" si="0"/>
        <v>138597</v>
      </c>
      <c r="H9" s="12"/>
      <c r="I9" s="2">
        <v>659375</v>
      </c>
    </row>
    <row r="10" spans="1:9" ht="15.75">
      <c r="A10" s="7" t="s">
        <v>24</v>
      </c>
      <c r="B10" s="3">
        <v>32800</v>
      </c>
      <c r="C10" s="2">
        <v>22743</v>
      </c>
      <c r="D10" s="2">
        <v>85121</v>
      </c>
      <c r="E10" s="2">
        <v>9663</v>
      </c>
      <c r="F10" s="2">
        <v>5706</v>
      </c>
      <c r="G10" s="9">
        <f t="shared" si="0"/>
        <v>156033</v>
      </c>
      <c r="H10" s="12"/>
      <c r="I10" s="2">
        <v>695485</v>
      </c>
    </row>
    <row r="11" spans="1:9" ht="15.75">
      <c r="A11" s="11" t="s">
        <v>25</v>
      </c>
      <c r="B11" s="2">
        <v>32048</v>
      </c>
      <c r="C11" s="2">
        <v>19548</v>
      </c>
      <c r="D11" s="2">
        <v>72243</v>
      </c>
      <c r="E11" s="2">
        <v>11757</v>
      </c>
      <c r="F11" s="2">
        <v>3928</v>
      </c>
      <c r="G11" s="9">
        <f t="shared" si="0"/>
        <v>139524</v>
      </c>
      <c r="H11" s="12"/>
      <c r="I11" s="2">
        <v>626538</v>
      </c>
    </row>
    <row r="12" spans="1:9" ht="15.75">
      <c r="A12" s="7" t="s">
        <v>26</v>
      </c>
      <c r="B12" s="2">
        <v>37361</v>
      </c>
      <c r="C12" s="2">
        <v>23858</v>
      </c>
      <c r="D12" s="2">
        <v>89118</v>
      </c>
      <c r="E12" s="2">
        <v>16889</v>
      </c>
      <c r="F12" s="2">
        <v>7046</v>
      </c>
      <c r="G12" s="9">
        <f t="shared" si="0"/>
        <v>174272</v>
      </c>
      <c r="H12" s="12"/>
      <c r="I12" s="2">
        <v>613051</v>
      </c>
    </row>
    <row r="13" spans="1:9" ht="15.75">
      <c r="A13" s="11" t="s">
        <v>27</v>
      </c>
      <c r="B13" s="2">
        <v>31423</v>
      </c>
      <c r="C13" s="2">
        <v>23650</v>
      </c>
      <c r="D13" s="2">
        <v>95672</v>
      </c>
      <c r="E13" s="2">
        <v>15404</v>
      </c>
      <c r="F13" s="2">
        <v>4460</v>
      </c>
      <c r="G13" s="9">
        <f t="shared" si="0"/>
        <v>170609</v>
      </c>
      <c r="H13" s="12"/>
      <c r="I13" s="2">
        <v>644818</v>
      </c>
    </row>
    <row r="14" spans="1:9" ht="15.75">
      <c r="A14" s="7" t="s">
        <v>28</v>
      </c>
      <c r="B14" s="2">
        <v>13918</v>
      </c>
      <c r="C14" s="2">
        <v>13651</v>
      </c>
      <c r="D14" s="2">
        <v>60720</v>
      </c>
      <c r="E14" s="2">
        <v>1022</v>
      </c>
      <c r="F14" s="2">
        <v>22</v>
      </c>
      <c r="G14" s="9">
        <f t="shared" si="0"/>
        <v>89333</v>
      </c>
      <c r="H14" s="12"/>
      <c r="I14" s="2">
        <v>526703</v>
      </c>
    </row>
    <row r="15" spans="1:9" ht="16.5" thickBot="1">
      <c r="A15" s="13" t="s">
        <v>29</v>
      </c>
      <c r="B15" s="14">
        <v>4832</v>
      </c>
      <c r="C15" s="14">
        <v>6581</v>
      </c>
      <c r="D15" s="14">
        <v>20122</v>
      </c>
      <c r="E15" s="14">
        <v>4245</v>
      </c>
      <c r="F15" s="14">
        <v>25</v>
      </c>
      <c r="G15" s="46">
        <f t="shared" si="0"/>
        <v>35805</v>
      </c>
      <c r="H15" s="15"/>
      <c r="I15" s="14">
        <v>204399</v>
      </c>
    </row>
    <row r="16" spans="1:9" ht="16.5" thickTop="1">
      <c r="A16" s="16" t="s">
        <v>39</v>
      </c>
      <c r="B16" s="17">
        <f aca="true" t="shared" si="1" ref="B16:G16">SUM(B4:B15)</f>
        <v>310310</v>
      </c>
      <c r="C16" s="17">
        <f t="shared" si="1"/>
        <v>227776</v>
      </c>
      <c r="D16" s="17">
        <f t="shared" si="1"/>
        <v>881857</v>
      </c>
      <c r="E16" s="17">
        <f t="shared" si="1"/>
        <v>118237</v>
      </c>
      <c r="F16" s="17">
        <f t="shared" si="1"/>
        <v>35813</v>
      </c>
      <c r="G16" s="17">
        <f t="shared" si="1"/>
        <v>1573993</v>
      </c>
      <c r="H16" s="18"/>
      <c r="I16" s="17">
        <f>SUM(I4:I15)</f>
        <v>7069572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E2:E3"/>
    <mergeCell ref="F2:F3"/>
    <mergeCell ref="G2:G3"/>
    <mergeCell ref="A2:A3"/>
    <mergeCell ref="I2:I3"/>
    <mergeCell ref="B2:B3"/>
    <mergeCell ref="C2:D2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3.8515625" style="0" bestFit="1" customWidth="1"/>
    <col min="2" max="3" width="11.7109375" style="0" customWidth="1"/>
    <col min="4" max="4" width="12.8515625" style="0" bestFit="1" customWidth="1"/>
    <col min="5" max="6" width="11.7109375" style="0" customWidth="1"/>
    <col min="7" max="7" width="13.00390625" style="0" customWidth="1"/>
    <col min="8" max="8" width="2.7109375" style="0" customWidth="1"/>
    <col min="9" max="9" width="14.00390625" style="0" customWidth="1"/>
  </cols>
  <sheetData>
    <row r="1" spans="1:9" ht="60" customHeight="1">
      <c r="A1" s="175" t="s">
        <v>57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8">
        <v>16698</v>
      </c>
      <c r="C4" s="8">
        <v>16025</v>
      </c>
      <c r="D4" s="8">
        <v>70031</v>
      </c>
      <c r="E4" s="8">
        <v>4912</v>
      </c>
      <c r="F4" s="8">
        <v>30</v>
      </c>
      <c r="G4" s="9">
        <f aca="true" t="shared" si="0" ref="G4:G15">SUM(B4:F4)</f>
        <v>107696</v>
      </c>
      <c r="H4" s="10"/>
      <c r="I4" s="8">
        <v>600168</v>
      </c>
    </row>
    <row r="5" spans="1:9" ht="15.75">
      <c r="A5" s="11" t="s">
        <v>19</v>
      </c>
      <c r="B5" s="2">
        <v>13942</v>
      </c>
      <c r="C5" s="2">
        <v>15528</v>
      </c>
      <c r="D5" s="2">
        <v>69862</v>
      </c>
      <c r="E5" s="2">
        <v>4592</v>
      </c>
      <c r="F5" s="2">
        <v>19</v>
      </c>
      <c r="G5" s="9">
        <f t="shared" si="0"/>
        <v>103943</v>
      </c>
      <c r="H5" s="12"/>
      <c r="I5" s="2">
        <v>525295</v>
      </c>
    </row>
    <row r="6" spans="1:9" ht="15.75">
      <c r="A6" s="7" t="s">
        <v>20</v>
      </c>
      <c r="B6" s="2">
        <v>17038</v>
      </c>
      <c r="C6" s="2">
        <v>17271</v>
      </c>
      <c r="D6" s="2">
        <v>78940</v>
      </c>
      <c r="E6" s="2">
        <v>6441</v>
      </c>
      <c r="F6" s="2">
        <v>15</v>
      </c>
      <c r="G6" s="9">
        <f t="shared" si="0"/>
        <v>119705</v>
      </c>
      <c r="H6" s="12"/>
      <c r="I6" s="2">
        <v>625890</v>
      </c>
    </row>
    <row r="7" spans="1:9" ht="15.75">
      <c r="A7" s="11" t="s">
        <v>21</v>
      </c>
      <c r="B7" s="3">
        <v>18496</v>
      </c>
      <c r="C7" s="2">
        <v>21698</v>
      </c>
      <c r="D7" s="2">
        <v>100546</v>
      </c>
      <c r="E7" s="2">
        <v>6673</v>
      </c>
      <c r="F7" s="2">
        <v>30</v>
      </c>
      <c r="G7" s="9">
        <f>SUM(B7:F7)</f>
        <v>147443</v>
      </c>
      <c r="H7" s="12"/>
      <c r="I7" s="2">
        <v>651175</v>
      </c>
    </row>
    <row r="8" spans="1:9" ht="15.75">
      <c r="A8" s="7" t="s">
        <v>22</v>
      </c>
      <c r="B8" s="3">
        <v>16022</v>
      </c>
      <c r="C8" s="2">
        <v>19646</v>
      </c>
      <c r="D8" s="2">
        <v>92896</v>
      </c>
      <c r="E8" s="2">
        <v>5013</v>
      </c>
      <c r="F8" s="2">
        <v>9</v>
      </c>
      <c r="G8" s="9">
        <f t="shared" si="0"/>
        <v>133586</v>
      </c>
      <c r="H8" s="12"/>
      <c r="I8" s="2">
        <v>575851</v>
      </c>
    </row>
    <row r="9" spans="1:9" ht="15.75">
      <c r="A9" s="11" t="s">
        <v>23</v>
      </c>
      <c r="B9" s="3">
        <v>20807</v>
      </c>
      <c r="C9" s="2">
        <v>19877</v>
      </c>
      <c r="D9" s="2">
        <v>89043</v>
      </c>
      <c r="E9" s="2">
        <v>7680</v>
      </c>
      <c r="F9" s="2">
        <v>17</v>
      </c>
      <c r="G9" s="9">
        <f t="shared" si="0"/>
        <v>137424</v>
      </c>
      <c r="H9" s="12"/>
      <c r="I9" s="2">
        <v>664176</v>
      </c>
    </row>
    <row r="10" spans="1:9" ht="15.75">
      <c r="A10" s="7" t="s">
        <v>24</v>
      </c>
      <c r="B10" s="3">
        <v>21602</v>
      </c>
      <c r="C10" s="2">
        <v>19797</v>
      </c>
      <c r="D10" s="2">
        <v>85997</v>
      </c>
      <c r="E10" s="2">
        <v>6841</v>
      </c>
      <c r="F10" s="2">
        <v>11</v>
      </c>
      <c r="G10" s="9">
        <f t="shared" si="0"/>
        <v>134248</v>
      </c>
      <c r="H10" s="12"/>
      <c r="I10" s="2">
        <v>638089</v>
      </c>
    </row>
    <row r="11" spans="1:9" ht="15.75">
      <c r="A11" s="11" t="s">
        <v>25</v>
      </c>
      <c r="B11" s="2">
        <v>22580</v>
      </c>
      <c r="C11" s="2">
        <v>20526</v>
      </c>
      <c r="D11" s="2">
        <v>85795</v>
      </c>
      <c r="E11" s="2">
        <v>6582</v>
      </c>
      <c r="F11" s="2">
        <v>6</v>
      </c>
      <c r="G11" s="9">
        <f t="shared" si="0"/>
        <v>135489</v>
      </c>
      <c r="H11" s="12"/>
      <c r="I11" s="2">
        <v>607216</v>
      </c>
    </row>
    <row r="12" spans="1:9" ht="15.75">
      <c r="A12" s="7" t="s">
        <v>26</v>
      </c>
      <c r="B12" s="2">
        <v>20403</v>
      </c>
      <c r="C12" s="2">
        <v>22366</v>
      </c>
      <c r="D12" s="2">
        <v>99173</v>
      </c>
      <c r="E12" s="2">
        <v>9164</v>
      </c>
      <c r="F12" s="2">
        <v>4</v>
      </c>
      <c r="G12" s="9">
        <f t="shared" si="0"/>
        <v>151110</v>
      </c>
      <c r="H12" s="12"/>
      <c r="I12" s="2">
        <v>576850</v>
      </c>
    </row>
    <row r="13" spans="1:9" ht="15.75">
      <c r="A13" s="11" t="s">
        <v>27</v>
      </c>
      <c r="B13" s="2">
        <v>18406</v>
      </c>
      <c r="C13" s="2">
        <v>20486</v>
      </c>
      <c r="D13" s="2">
        <v>93979</v>
      </c>
      <c r="E13" s="2">
        <v>7401</v>
      </c>
      <c r="F13" s="2">
        <v>3</v>
      </c>
      <c r="G13" s="9">
        <f t="shared" si="0"/>
        <v>140275</v>
      </c>
      <c r="H13" s="12"/>
      <c r="I13" s="2">
        <v>566026</v>
      </c>
    </row>
    <row r="14" spans="1:9" ht="15.75">
      <c r="A14" s="7" t="s">
        <v>28</v>
      </c>
      <c r="B14" s="2">
        <v>14785</v>
      </c>
      <c r="C14" s="2">
        <v>18102</v>
      </c>
      <c r="D14" s="2">
        <v>85405</v>
      </c>
      <c r="E14" s="2">
        <v>8276</v>
      </c>
      <c r="F14" s="2">
        <v>2</v>
      </c>
      <c r="G14" s="9">
        <f t="shared" si="0"/>
        <v>126570</v>
      </c>
      <c r="H14" s="12"/>
      <c r="I14" s="2">
        <v>479494</v>
      </c>
    </row>
    <row r="15" spans="1:9" ht="16.5" thickBot="1">
      <c r="A15" s="13" t="s">
        <v>29</v>
      </c>
      <c r="B15" s="14">
        <v>17372</v>
      </c>
      <c r="C15" s="14">
        <v>20021</v>
      </c>
      <c r="D15" s="14">
        <v>96608</v>
      </c>
      <c r="E15" s="14">
        <v>6068</v>
      </c>
      <c r="F15" s="14">
        <v>3</v>
      </c>
      <c r="G15" s="46">
        <f t="shared" si="0"/>
        <v>140072</v>
      </c>
      <c r="H15" s="15"/>
      <c r="I15" s="14">
        <v>568183</v>
      </c>
    </row>
    <row r="16" spans="1:9" ht="16.5" thickTop="1">
      <c r="A16" s="16" t="s">
        <v>55</v>
      </c>
      <c r="B16" s="17">
        <f aca="true" t="shared" si="1" ref="B16:G16">SUM(B4:B15)</f>
        <v>218151</v>
      </c>
      <c r="C16" s="17">
        <f t="shared" si="1"/>
        <v>231343</v>
      </c>
      <c r="D16" s="17">
        <f t="shared" si="1"/>
        <v>1048275</v>
      </c>
      <c r="E16" s="17">
        <f t="shared" si="1"/>
        <v>79643</v>
      </c>
      <c r="F16" s="17">
        <f t="shared" si="1"/>
        <v>149</v>
      </c>
      <c r="G16" s="17">
        <f t="shared" si="1"/>
        <v>1577561</v>
      </c>
      <c r="H16" s="18"/>
      <c r="I16" s="17">
        <f>SUM(I4:I15)</f>
        <v>7078413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H2:H3"/>
    <mergeCell ref="I2:I3"/>
    <mergeCell ref="A20:I20"/>
    <mergeCell ref="A1:G1"/>
    <mergeCell ref="A2:A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.8515625" style="0" bestFit="1" customWidth="1"/>
    <col min="2" max="3" width="11.7109375" style="0" customWidth="1"/>
    <col min="4" max="4" width="12.8515625" style="0" bestFit="1" customWidth="1"/>
    <col min="5" max="6" width="11.7109375" style="0" customWidth="1"/>
    <col min="7" max="7" width="13.00390625" style="0" customWidth="1"/>
    <col min="8" max="8" width="2.7109375" style="0" customWidth="1"/>
    <col min="9" max="9" width="14.00390625" style="0" customWidth="1"/>
  </cols>
  <sheetData>
    <row r="1" spans="1:9" ht="60" customHeight="1">
      <c r="A1" s="175" t="s">
        <v>59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8">
        <v>16317</v>
      </c>
      <c r="C4" s="8">
        <v>16242</v>
      </c>
      <c r="D4" s="8">
        <v>78923</v>
      </c>
      <c r="E4" s="8">
        <v>6094</v>
      </c>
      <c r="F4" s="8">
        <v>18</v>
      </c>
      <c r="G4" s="9">
        <f>SUM(B4:F4)</f>
        <v>117594</v>
      </c>
      <c r="H4" s="10"/>
      <c r="I4" s="8">
        <v>513311</v>
      </c>
    </row>
    <row r="5" spans="1:9" ht="15.75">
      <c r="A5" s="11" t="s">
        <v>19</v>
      </c>
      <c r="B5" s="2">
        <v>16240</v>
      </c>
      <c r="C5" s="2">
        <v>17781</v>
      </c>
      <c r="D5" s="2">
        <v>88304</v>
      </c>
      <c r="E5" s="2">
        <v>12431</v>
      </c>
      <c r="F5" s="2">
        <v>10</v>
      </c>
      <c r="G5" s="9">
        <f aca="true" t="shared" si="0" ref="G5:G15">SUM(B5:F5)</f>
        <v>134766</v>
      </c>
      <c r="H5" s="12"/>
      <c r="I5" s="2">
        <v>530486</v>
      </c>
    </row>
    <row r="6" spans="1:9" ht="15.75">
      <c r="A6" s="7" t="s">
        <v>20</v>
      </c>
      <c r="B6" s="2">
        <v>19895</v>
      </c>
      <c r="C6" s="2">
        <v>22509</v>
      </c>
      <c r="D6" s="2">
        <v>116160</v>
      </c>
      <c r="E6" s="2">
        <v>11302</v>
      </c>
      <c r="F6" s="2">
        <v>3</v>
      </c>
      <c r="G6" s="9">
        <f t="shared" si="0"/>
        <v>169869</v>
      </c>
      <c r="H6" s="12"/>
      <c r="I6" s="2">
        <v>622839</v>
      </c>
    </row>
    <row r="7" spans="1:9" ht="15.75">
      <c r="A7" s="11" t="s">
        <v>21</v>
      </c>
      <c r="B7" s="118">
        <v>21115</v>
      </c>
      <c r="C7" s="118">
        <v>19829</v>
      </c>
      <c r="D7" s="2">
        <v>100696</v>
      </c>
      <c r="E7" s="2">
        <v>11270</v>
      </c>
      <c r="F7" s="2">
        <v>1</v>
      </c>
      <c r="G7" s="9">
        <f t="shared" si="0"/>
        <v>152911</v>
      </c>
      <c r="H7" s="12"/>
      <c r="I7" s="2">
        <v>614338</v>
      </c>
    </row>
    <row r="8" spans="1:9" ht="15.75">
      <c r="A8" s="7" t="s">
        <v>22</v>
      </c>
      <c r="B8" s="3">
        <v>18306</v>
      </c>
      <c r="C8" s="2">
        <v>19039</v>
      </c>
      <c r="D8" s="2">
        <v>93266</v>
      </c>
      <c r="E8" s="2">
        <v>10382</v>
      </c>
      <c r="F8" s="2">
        <v>4</v>
      </c>
      <c r="G8" s="9">
        <f t="shared" si="0"/>
        <v>140997</v>
      </c>
      <c r="H8" s="12"/>
      <c r="I8" s="2">
        <v>545379</v>
      </c>
    </row>
    <row r="9" spans="1:9" ht="15.75">
      <c r="A9" s="11" t="s">
        <v>23</v>
      </c>
      <c r="B9" s="3">
        <v>24707</v>
      </c>
      <c r="C9" s="2">
        <v>21230</v>
      </c>
      <c r="D9" s="2">
        <v>101480</v>
      </c>
      <c r="E9" s="2">
        <v>9224</v>
      </c>
      <c r="F9" s="2">
        <v>47</v>
      </c>
      <c r="G9" s="9">
        <f t="shared" si="0"/>
        <v>156688</v>
      </c>
      <c r="H9" s="12"/>
      <c r="I9" s="2">
        <v>624291</v>
      </c>
    </row>
    <row r="10" spans="1:9" ht="15.75">
      <c r="A10" s="7" t="s">
        <v>24</v>
      </c>
      <c r="B10" s="3">
        <v>26908</v>
      </c>
      <c r="C10" s="2">
        <v>20872</v>
      </c>
      <c r="D10" s="2">
        <v>95538</v>
      </c>
      <c r="E10" s="2">
        <v>10937</v>
      </c>
      <c r="F10" s="2">
        <v>23</v>
      </c>
      <c r="G10" s="9">
        <f t="shared" si="0"/>
        <v>154278</v>
      </c>
      <c r="H10" s="12"/>
      <c r="I10" s="2">
        <v>651742</v>
      </c>
    </row>
    <row r="11" spans="1:9" ht="15.75">
      <c r="A11" s="11" t="s">
        <v>25</v>
      </c>
      <c r="B11" s="2">
        <v>26864</v>
      </c>
      <c r="C11" s="2">
        <v>24054</v>
      </c>
      <c r="D11" s="2">
        <v>101652</v>
      </c>
      <c r="E11" s="2">
        <v>14060</v>
      </c>
      <c r="F11" s="2">
        <v>4</v>
      </c>
      <c r="G11" s="9">
        <f t="shared" si="0"/>
        <v>166634</v>
      </c>
      <c r="H11" s="12"/>
      <c r="I11" s="2">
        <v>641635</v>
      </c>
    </row>
    <row r="12" spans="1:9" ht="15.75">
      <c r="A12" s="7" t="s">
        <v>26</v>
      </c>
      <c r="B12" s="2">
        <v>22249</v>
      </c>
      <c r="C12" s="2">
        <v>19965</v>
      </c>
      <c r="D12" s="2">
        <v>83945</v>
      </c>
      <c r="E12" s="2">
        <v>13455</v>
      </c>
      <c r="F12" s="2">
        <v>5</v>
      </c>
      <c r="G12" s="9">
        <f t="shared" si="0"/>
        <v>139619</v>
      </c>
      <c r="H12" s="12"/>
      <c r="I12" s="2">
        <v>553023</v>
      </c>
    </row>
    <row r="13" spans="1:9" ht="15.75">
      <c r="A13" s="11" t="s">
        <v>27</v>
      </c>
      <c r="B13" s="2">
        <v>22553</v>
      </c>
      <c r="C13" s="2">
        <v>14655</v>
      </c>
      <c r="D13" s="2">
        <v>61111</v>
      </c>
      <c r="E13" s="2">
        <v>13289</v>
      </c>
      <c r="F13" s="2">
        <v>11</v>
      </c>
      <c r="G13" s="9">
        <f t="shared" si="0"/>
        <v>111619</v>
      </c>
      <c r="H13" s="12"/>
      <c r="I13" s="2">
        <v>547653</v>
      </c>
    </row>
    <row r="14" spans="1:9" ht="15.75">
      <c r="A14" s="7" t="s">
        <v>28</v>
      </c>
      <c r="B14" s="2">
        <v>19645</v>
      </c>
      <c r="C14" s="2">
        <v>20601</v>
      </c>
      <c r="D14" s="2">
        <v>89981</v>
      </c>
      <c r="E14" s="2">
        <v>6071</v>
      </c>
      <c r="F14" s="2">
        <v>5</v>
      </c>
      <c r="G14" s="9">
        <f t="shared" si="0"/>
        <v>136303</v>
      </c>
      <c r="H14" s="12"/>
      <c r="I14" s="2">
        <v>547063</v>
      </c>
    </row>
    <row r="15" spans="1:9" ht="16.5" thickBot="1">
      <c r="A15" s="13" t="s">
        <v>29</v>
      </c>
      <c r="B15" s="14">
        <v>20257</v>
      </c>
      <c r="C15" s="14">
        <v>21255</v>
      </c>
      <c r="D15" s="14">
        <v>96502</v>
      </c>
      <c r="E15" s="14">
        <v>7085</v>
      </c>
      <c r="F15" s="14">
        <v>3</v>
      </c>
      <c r="G15" s="46">
        <f t="shared" si="0"/>
        <v>145102</v>
      </c>
      <c r="H15" s="15"/>
      <c r="I15" s="14">
        <v>604011</v>
      </c>
    </row>
    <row r="16" spans="1:9" ht="16.5" thickTop="1">
      <c r="A16" s="16" t="s">
        <v>58</v>
      </c>
      <c r="B16" s="17">
        <f aca="true" t="shared" si="1" ref="B16:G16">SUM(B4:B15)</f>
        <v>255056</v>
      </c>
      <c r="C16" s="17">
        <f t="shared" si="1"/>
        <v>238032</v>
      </c>
      <c r="D16" s="17">
        <f t="shared" si="1"/>
        <v>1107558</v>
      </c>
      <c r="E16" s="17">
        <f t="shared" si="1"/>
        <v>125600</v>
      </c>
      <c r="F16" s="17">
        <f t="shared" si="1"/>
        <v>134</v>
      </c>
      <c r="G16" s="17">
        <f t="shared" si="1"/>
        <v>1726380</v>
      </c>
      <c r="H16" s="18"/>
      <c r="I16" s="17">
        <f>SUM(I4:I15)</f>
        <v>6995771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H2:H3"/>
    <mergeCell ref="I2:I3"/>
    <mergeCell ref="A20:I20"/>
    <mergeCell ref="A1:G1"/>
    <mergeCell ref="A2:A3"/>
    <mergeCell ref="B2:B3"/>
    <mergeCell ref="C2:D2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3.8515625" style="0" bestFit="1" customWidth="1"/>
    <col min="2" max="3" width="11.7109375" style="0" customWidth="1"/>
    <col min="4" max="4" width="12.8515625" style="0" bestFit="1" customWidth="1"/>
    <col min="5" max="6" width="11.7109375" style="0" customWidth="1"/>
    <col min="7" max="7" width="13.00390625" style="0" customWidth="1"/>
    <col min="8" max="8" width="2.7109375" style="0" customWidth="1"/>
    <col min="9" max="9" width="14.00390625" style="0" customWidth="1"/>
  </cols>
  <sheetData>
    <row r="1" spans="1:9" ht="60" customHeight="1">
      <c r="A1" s="175" t="s">
        <v>63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61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8">
        <v>19910</v>
      </c>
      <c r="C4" s="8">
        <v>21000</v>
      </c>
      <c r="D4" s="8">
        <v>96337</v>
      </c>
      <c r="E4" s="8">
        <v>9677</v>
      </c>
      <c r="F4" s="8">
        <v>0</v>
      </c>
      <c r="G4" s="9">
        <f aca="true" t="shared" si="0" ref="G4:G15">SUM(B4:F4)</f>
        <v>146924</v>
      </c>
      <c r="H4" s="10"/>
      <c r="I4" s="8">
        <v>600910</v>
      </c>
    </row>
    <row r="5" spans="1:9" ht="15.75">
      <c r="A5" s="11" t="s">
        <v>19</v>
      </c>
      <c r="B5" s="2">
        <v>17405</v>
      </c>
      <c r="C5" s="2">
        <v>16337</v>
      </c>
      <c r="D5" s="2">
        <v>75393</v>
      </c>
      <c r="E5" s="2">
        <v>6978</v>
      </c>
      <c r="F5" s="2">
        <v>2</v>
      </c>
      <c r="G5" s="9">
        <f t="shared" si="0"/>
        <v>116115</v>
      </c>
      <c r="H5" s="12"/>
      <c r="I5" s="2">
        <v>575883</v>
      </c>
    </row>
    <row r="6" spans="1:9" ht="15.75">
      <c r="A6" s="7" t="s">
        <v>20</v>
      </c>
      <c r="B6" s="2">
        <v>20452</v>
      </c>
      <c r="C6" s="2">
        <v>19621</v>
      </c>
      <c r="D6" s="2">
        <v>90043</v>
      </c>
      <c r="E6" s="2">
        <v>8814</v>
      </c>
      <c r="F6" s="2">
        <v>0</v>
      </c>
      <c r="G6" s="9">
        <f t="shared" si="0"/>
        <v>138930</v>
      </c>
      <c r="H6" s="12"/>
      <c r="I6" s="2">
        <v>645655</v>
      </c>
    </row>
    <row r="7" spans="1:9" ht="15.75">
      <c r="A7" s="11" t="s">
        <v>21</v>
      </c>
      <c r="B7" s="118">
        <v>19858</v>
      </c>
      <c r="C7" s="118">
        <v>19463</v>
      </c>
      <c r="D7" s="2">
        <v>91208</v>
      </c>
      <c r="E7" s="2">
        <v>7481</v>
      </c>
      <c r="F7" s="2">
        <v>0</v>
      </c>
      <c r="G7" s="9">
        <f t="shared" si="0"/>
        <v>138010</v>
      </c>
      <c r="H7" s="12"/>
      <c r="I7" s="2">
        <v>604280</v>
      </c>
    </row>
    <row r="8" spans="1:9" ht="15.75">
      <c r="A8" s="7" t="s">
        <v>22</v>
      </c>
      <c r="B8" s="3">
        <v>18622</v>
      </c>
      <c r="C8" s="2">
        <v>21796</v>
      </c>
      <c r="D8" s="2">
        <v>101000</v>
      </c>
      <c r="E8" s="2">
        <v>6455</v>
      </c>
      <c r="F8" s="2">
        <v>1</v>
      </c>
      <c r="G8" s="9">
        <f t="shared" si="0"/>
        <v>147874</v>
      </c>
      <c r="H8" s="12"/>
      <c r="I8" s="2">
        <v>566294</v>
      </c>
    </row>
    <row r="9" spans="1:9" ht="15.75">
      <c r="A9" s="11" t="s">
        <v>23</v>
      </c>
      <c r="B9" s="3">
        <v>23802</v>
      </c>
      <c r="C9" s="2">
        <v>21049</v>
      </c>
      <c r="D9" s="2">
        <v>91406</v>
      </c>
      <c r="E9" s="2">
        <v>5635</v>
      </c>
      <c r="F9" s="2">
        <v>0</v>
      </c>
      <c r="G9" s="9">
        <f t="shared" si="0"/>
        <v>141892</v>
      </c>
      <c r="H9" s="12"/>
      <c r="I9" s="2">
        <v>588737</v>
      </c>
    </row>
    <row r="10" spans="1:9" ht="15.75">
      <c r="A10" s="7" t="s">
        <v>24</v>
      </c>
      <c r="B10" s="3">
        <v>24285</v>
      </c>
      <c r="C10" s="2">
        <v>20018</v>
      </c>
      <c r="D10" s="2">
        <v>83781</v>
      </c>
      <c r="E10" s="2">
        <v>4728</v>
      </c>
      <c r="F10" s="2">
        <v>0</v>
      </c>
      <c r="G10" s="9">
        <f t="shared" si="0"/>
        <v>132812</v>
      </c>
      <c r="H10" s="12"/>
      <c r="I10" s="2">
        <v>556496</v>
      </c>
    </row>
    <row r="11" spans="1:9" ht="15.75">
      <c r="A11" s="11" t="s">
        <v>25</v>
      </c>
      <c r="B11" s="2">
        <v>28076</v>
      </c>
      <c r="C11" s="2">
        <v>20591</v>
      </c>
      <c r="D11" s="2">
        <v>83764</v>
      </c>
      <c r="E11" s="2">
        <v>6000</v>
      </c>
      <c r="F11" s="2">
        <v>0</v>
      </c>
      <c r="G11" s="9">
        <f t="shared" si="0"/>
        <v>138431</v>
      </c>
      <c r="H11" s="12"/>
      <c r="I11" s="2">
        <v>605938</v>
      </c>
    </row>
    <row r="12" spans="1:9" ht="15.75">
      <c r="A12" s="7" t="s">
        <v>26</v>
      </c>
      <c r="B12" s="2">
        <v>23487</v>
      </c>
      <c r="C12" s="2">
        <v>22041</v>
      </c>
      <c r="D12" s="2">
        <v>91602</v>
      </c>
      <c r="E12" s="2">
        <v>6190</v>
      </c>
      <c r="F12" s="2">
        <v>0</v>
      </c>
      <c r="G12" s="9">
        <f t="shared" si="0"/>
        <v>143320</v>
      </c>
      <c r="H12" s="12"/>
      <c r="I12" s="2">
        <v>505627</v>
      </c>
    </row>
    <row r="13" spans="1:9" ht="15.75">
      <c r="A13" s="11" t="s">
        <v>27</v>
      </c>
      <c r="B13" s="2">
        <v>20562</v>
      </c>
      <c r="C13" s="2">
        <v>19930</v>
      </c>
      <c r="D13" s="2">
        <v>85043</v>
      </c>
      <c r="E13" s="2">
        <v>5867</v>
      </c>
      <c r="F13" s="2">
        <v>1</v>
      </c>
      <c r="G13" s="9">
        <f t="shared" si="0"/>
        <v>131403</v>
      </c>
      <c r="H13" s="12"/>
      <c r="I13" s="2">
        <v>458489</v>
      </c>
    </row>
    <row r="14" spans="1:9" ht="15.75">
      <c r="A14" s="7" t="s">
        <v>28</v>
      </c>
      <c r="B14" s="2">
        <v>18045</v>
      </c>
      <c r="C14" s="2">
        <v>18424</v>
      </c>
      <c r="D14" s="2">
        <v>79908</v>
      </c>
      <c r="E14" s="2">
        <v>3852</v>
      </c>
      <c r="F14" s="2">
        <v>0</v>
      </c>
      <c r="G14" s="9">
        <f t="shared" si="0"/>
        <v>120229</v>
      </c>
      <c r="H14" s="12"/>
      <c r="I14" s="2">
        <v>426926</v>
      </c>
    </row>
    <row r="15" spans="1:9" ht="16.5" thickBot="1">
      <c r="A15" s="13" t="s">
        <v>29</v>
      </c>
      <c r="B15" s="14">
        <v>19426</v>
      </c>
      <c r="C15" s="14">
        <v>15754</v>
      </c>
      <c r="D15" s="14">
        <v>70909</v>
      </c>
      <c r="E15" s="14">
        <v>4279</v>
      </c>
      <c r="F15" s="14">
        <v>0</v>
      </c>
      <c r="G15" s="46">
        <f t="shared" si="0"/>
        <v>110368</v>
      </c>
      <c r="H15" s="15"/>
      <c r="I15" s="14">
        <v>455062</v>
      </c>
    </row>
    <row r="16" spans="1:9" ht="16.5" thickTop="1">
      <c r="A16" s="16" t="s">
        <v>60</v>
      </c>
      <c r="B16" s="17">
        <f aca="true" t="shared" si="1" ref="B16:G16">SUM(B4:B15)</f>
        <v>253930</v>
      </c>
      <c r="C16" s="17">
        <f t="shared" si="1"/>
        <v>236024</v>
      </c>
      <c r="D16" s="17">
        <f t="shared" si="1"/>
        <v>1040394</v>
      </c>
      <c r="E16" s="17">
        <f t="shared" si="1"/>
        <v>75956</v>
      </c>
      <c r="F16" s="17">
        <f t="shared" si="1"/>
        <v>4</v>
      </c>
      <c r="G16" s="17">
        <f t="shared" si="1"/>
        <v>1606308</v>
      </c>
      <c r="H16" s="18"/>
      <c r="I16" s="17">
        <f>SUM(I4:I15)</f>
        <v>6590297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H2:H3"/>
    <mergeCell ref="I2:I3"/>
    <mergeCell ref="A20:I20"/>
    <mergeCell ref="A1:G1"/>
    <mergeCell ref="A2:A3"/>
    <mergeCell ref="B2:B3"/>
    <mergeCell ref="C2:D2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0" sqref="A20:H20"/>
    </sheetView>
  </sheetViews>
  <sheetFormatPr defaultColWidth="9.140625" defaultRowHeight="12.75"/>
  <cols>
    <col min="1" max="1" width="13.8515625" style="0" bestFit="1" customWidth="1"/>
    <col min="2" max="2" width="27.28125" style="0" bestFit="1" customWidth="1"/>
    <col min="3" max="3" width="11.00390625" style="0" bestFit="1" customWidth="1"/>
    <col min="4" max="4" width="12.8515625" style="0" bestFit="1" customWidth="1"/>
    <col min="5" max="5" width="16.57421875" style="0" bestFit="1" customWidth="1"/>
    <col min="6" max="6" width="12.8515625" style="0" bestFit="1" customWidth="1"/>
    <col min="7" max="7" width="2.421875" style="0" customWidth="1"/>
    <col min="8" max="8" width="22.28125" style="0" bestFit="1" customWidth="1"/>
  </cols>
  <sheetData>
    <row r="1" spans="1:8" ht="53.25" customHeight="1">
      <c r="A1" s="175" t="s">
        <v>68</v>
      </c>
      <c r="B1" s="175"/>
      <c r="C1" s="175"/>
      <c r="D1" s="175"/>
      <c r="E1" s="175"/>
      <c r="F1" s="175"/>
      <c r="G1" s="4"/>
      <c r="H1" s="5"/>
    </row>
    <row r="2" spans="1:8" ht="15.75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12</v>
      </c>
      <c r="G2" s="164"/>
      <c r="H2" s="161" t="s">
        <v>7</v>
      </c>
    </row>
    <row r="3" spans="1:8" ht="31.5">
      <c r="A3" s="167"/>
      <c r="B3" s="162"/>
      <c r="C3" s="6" t="s">
        <v>0</v>
      </c>
      <c r="D3" s="6" t="s">
        <v>1</v>
      </c>
      <c r="E3" s="162"/>
      <c r="F3" s="162"/>
      <c r="G3" s="165"/>
      <c r="H3" s="162"/>
    </row>
    <row r="4" spans="1:8" ht="15.75">
      <c r="A4" s="7" t="s">
        <v>18</v>
      </c>
      <c r="B4" s="8">
        <v>24587</v>
      </c>
      <c r="C4" s="8">
        <v>20020</v>
      </c>
      <c r="D4" s="8">
        <v>85683</v>
      </c>
      <c r="E4" s="8">
        <v>6232</v>
      </c>
      <c r="F4" s="9">
        <f>SUM(B4:E4)</f>
        <v>136522</v>
      </c>
      <c r="G4" s="10"/>
      <c r="H4" s="8">
        <v>487274</v>
      </c>
    </row>
    <row r="5" spans="1:8" ht="15.75">
      <c r="A5" s="11" t="s">
        <v>19</v>
      </c>
      <c r="B5" s="2">
        <v>21749</v>
      </c>
      <c r="C5" s="2">
        <v>19830</v>
      </c>
      <c r="D5" s="2">
        <v>91563</v>
      </c>
      <c r="E5" s="2">
        <v>5073</v>
      </c>
      <c r="F5" s="9">
        <f aca="true" t="shared" si="0" ref="F5:F15">SUM(B5:E5)</f>
        <v>138215</v>
      </c>
      <c r="G5" s="12"/>
      <c r="H5" s="2">
        <v>477166</v>
      </c>
    </row>
    <row r="6" spans="1:8" ht="15.75">
      <c r="A6" s="7" t="s">
        <v>20</v>
      </c>
      <c r="B6" s="2">
        <v>22848</v>
      </c>
      <c r="C6" s="2">
        <v>17765</v>
      </c>
      <c r="D6" s="2">
        <v>81005</v>
      </c>
      <c r="E6" s="2">
        <v>7268</v>
      </c>
      <c r="F6" s="9">
        <f t="shared" si="0"/>
        <v>128886</v>
      </c>
      <c r="G6" s="12"/>
      <c r="H6" s="2">
        <v>506165</v>
      </c>
    </row>
    <row r="7" spans="1:8" ht="15.75">
      <c r="A7" s="11" t="s">
        <v>21</v>
      </c>
      <c r="B7" s="118">
        <v>21183</v>
      </c>
      <c r="C7" s="118">
        <v>19243</v>
      </c>
      <c r="D7" s="2">
        <v>89082</v>
      </c>
      <c r="E7" s="2">
        <v>8988</v>
      </c>
      <c r="F7" s="9">
        <f t="shared" si="0"/>
        <v>138496</v>
      </c>
      <c r="G7" s="12"/>
      <c r="H7" s="2">
        <v>478414</v>
      </c>
    </row>
    <row r="8" spans="1:8" ht="15.75">
      <c r="A8" s="7" t="s">
        <v>22</v>
      </c>
      <c r="B8" s="3">
        <v>22344</v>
      </c>
      <c r="C8" s="2">
        <v>19942</v>
      </c>
      <c r="D8" s="2">
        <v>93948</v>
      </c>
      <c r="E8" s="2">
        <v>8569</v>
      </c>
      <c r="F8" s="9">
        <f t="shared" si="0"/>
        <v>144803</v>
      </c>
      <c r="G8" s="12"/>
      <c r="H8" s="2">
        <v>510292</v>
      </c>
    </row>
    <row r="9" spans="1:8" ht="15.75">
      <c r="A9" s="11" t="s">
        <v>23</v>
      </c>
      <c r="B9" s="3">
        <v>24983</v>
      </c>
      <c r="C9" s="2">
        <v>20909</v>
      </c>
      <c r="D9" s="2">
        <v>91240</v>
      </c>
      <c r="E9" s="2">
        <v>10429</v>
      </c>
      <c r="F9" s="9">
        <f t="shared" si="0"/>
        <v>147561</v>
      </c>
      <c r="G9" s="12"/>
      <c r="H9" s="2">
        <v>558167</v>
      </c>
    </row>
    <row r="10" spans="1:8" ht="15.75">
      <c r="A10" s="7" t="s">
        <v>24</v>
      </c>
      <c r="B10" s="3">
        <v>27547</v>
      </c>
      <c r="C10" s="2">
        <v>22393</v>
      </c>
      <c r="D10" s="2">
        <v>91243</v>
      </c>
      <c r="E10" s="2">
        <v>9750</v>
      </c>
      <c r="F10" s="9">
        <f t="shared" si="0"/>
        <v>150933</v>
      </c>
      <c r="G10" s="12"/>
      <c r="H10" s="2">
        <v>576684</v>
      </c>
    </row>
    <row r="11" spans="1:8" ht="15.75">
      <c r="A11" s="11" t="s">
        <v>25</v>
      </c>
      <c r="B11" s="2">
        <v>33162</v>
      </c>
      <c r="C11" s="2">
        <v>26475</v>
      </c>
      <c r="D11" s="2">
        <v>106671</v>
      </c>
      <c r="E11" s="2">
        <v>12592</v>
      </c>
      <c r="F11" s="9">
        <f t="shared" si="0"/>
        <v>178900</v>
      </c>
      <c r="G11" s="12"/>
      <c r="H11" s="2">
        <v>636843</v>
      </c>
    </row>
    <row r="12" spans="1:8" ht="15.75">
      <c r="A12" s="7" t="s">
        <v>26</v>
      </c>
      <c r="B12" s="2">
        <v>30746</v>
      </c>
      <c r="C12" s="2">
        <v>23327</v>
      </c>
      <c r="D12" s="2">
        <v>93413</v>
      </c>
      <c r="E12" s="2">
        <v>15940</v>
      </c>
      <c r="F12" s="9">
        <f t="shared" si="0"/>
        <v>163426</v>
      </c>
      <c r="G12" s="12"/>
      <c r="H12" s="2">
        <v>518154</v>
      </c>
    </row>
    <row r="13" spans="1:8" ht="15.75">
      <c r="A13" s="11" t="s">
        <v>27</v>
      </c>
      <c r="B13" s="2">
        <v>31860</v>
      </c>
      <c r="C13" s="2">
        <v>23900</v>
      </c>
      <c r="D13" s="2">
        <v>99937</v>
      </c>
      <c r="E13" s="2">
        <v>16547</v>
      </c>
      <c r="F13" s="9">
        <f t="shared" si="0"/>
        <v>172244</v>
      </c>
      <c r="G13" s="12"/>
      <c r="H13" s="2">
        <v>596813</v>
      </c>
    </row>
    <row r="14" spans="1:8" ht="15.75">
      <c r="A14" s="7" t="s">
        <v>28</v>
      </c>
      <c r="B14" s="2">
        <v>16225</v>
      </c>
      <c r="C14" s="2">
        <v>17038</v>
      </c>
      <c r="D14" s="2">
        <v>78475</v>
      </c>
      <c r="E14" s="2">
        <v>4238</v>
      </c>
      <c r="F14" s="9">
        <f t="shared" si="0"/>
        <v>115976</v>
      </c>
      <c r="G14" s="12"/>
      <c r="H14" s="2">
        <v>520475</v>
      </c>
    </row>
    <row r="15" spans="1:8" ht="16.5" thickBot="1">
      <c r="A15" s="13" t="s">
        <v>29</v>
      </c>
      <c r="B15" s="14">
        <v>14844</v>
      </c>
      <c r="C15" s="14">
        <v>16219</v>
      </c>
      <c r="D15" s="14">
        <v>74087</v>
      </c>
      <c r="E15" s="14">
        <v>5403</v>
      </c>
      <c r="F15" s="46">
        <f t="shared" si="0"/>
        <v>110553</v>
      </c>
      <c r="G15" s="15"/>
      <c r="H15" s="14">
        <v>532667</v>
      </c>
    </row>
    <row r="16" spans="1:8" ht="16.5" thickTop="1">
      <c r="A16" s="16" t="s">
        <v>62</v>
      </c>
      <c r="B16" s="17">
        <f>SUM(B4:B15)</f>
        <v>292078</v>
      </c>
      <c r="C16" s="17">
        <f>SUM(C4:C15)</f>
        <v>247061</v>
      </c>
      <c r="D16" s="17">
        <f>SUM(D4:D15)</f>
        <v>1076347</v>
      </c>
      <c r="E16" s="17">
        <f>SUM(E4:E15)</f>
        <v>111029</v>
      </c>
      <c r="F16" s="17">
        <f>SUM(F4:F15)</f>
        <v>1726515</v>
      </c>
      <c r="G16" s="18"/>
      <c r="H16" s="17">
        <f>SUM(H4:H15)</f>
        <v>6399114</v>
      </c>
    </row>
    <row r="20" spans="1:8" ht="36.75" customHeight="1">
      <c r="A20" s="176" t="s">
        <v>64</v>
      </c>
      <c r="B20" s="176"/>
      <c r="C20" s="176"/>
      <c r="D20" s="176"/>
      <c r="E20" s="176"/>
      <c r="F20" s="176"/>
      <c r="G20" s="176"/>
      <c r="H20" s="176"/>
    </row>
  </sheetData>
  <sheetProtection/>
  <mergeCells count="9">
    <mergeCell ref="G2:G3"/>
    <mergeCell ref="H2:H3"/>
    <mergeCell ref="A20:H20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H20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3.140625" style="0" customWidth="1"/>
    <col min="4" max="4" width="17.57421875" style="0" customWidth="1"/>
    <col min="5" max="5" width="16.421875" style="0" customWidth="1"/>
    <col min="6" max="6" width="21.7109375" style="0" customWidth="1"/>
    <col min="7" max="7" width="3.140625" style="0" customWidth="1"/>
    <col min="8" max="8" width="16.57421875" style="0" customWidth="1"/>
  </cols>
  <sheetData>
    <row r="1" spans="1:8" ht="57.75" customHeight="1">
      <c r="A1" s="175" t="s">
        <v>69</v>
      </c>
      <c r="B1" s="175"/>
      <c r="C1" s="175"/>
      <c r="D1" s="175"/>
      <c r="E1" s="175"/>
      <c r="F1" s="175"/>
      <c r="G1" s="4"/>
      <c r="H1" s="5"/>
    </row>
    <row r="2" spans="1:8" ht="15.75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12</v>
      </c>
      <c r="G2" s="164"/>
      <c r="H2" s="161" t="s">
        <v>7</v>
      </c>
    </row>
    <row r="3" spans="1:8" ht="31.5">
      <c r="A3" s="167"/>
      <c r="B3" s="162"/>
      <c r="C3" s="6" t="s">
        <v>0</v>
      </c>
      <c r="D3" s="6" t="s">
        <v>1</v>
      </c>
      <c r="E3" s="162"/>
      <c r="F3" s="162"/>
      <c r="G3" s="165"/>
      <c r="H3" s="162"/>
    </row>
    <row r="4" spans="1:8" ht="15.75">
      <c r="A4" s="7" t="s">
        <v>18</v>
      </c>
      <c r="B4" s="8">
        <v>17645</v>
      </c>
      <c r="C4" s="8">
        <v>20195</v>
      </c>
      <c r="D4" s="8">
        <v>91171</v>
      </c>
      <c r="E4" s="8">
        <v>7221</v>
      </c>
      <c r="F4" s="9">
        <f>SUM(B4:E4)</f>
        <v>136232</v>
      </c>
      <c r="G4" s="10"/>
      <c r="H4" s="8">
        <v>621946</v>
      </c>
    </row>
    <row r="5" spans="1:8" ht="15.75">
      <c r="A5" s="11" t="s">
        <v>19</v>
      </c>
      <c r="B5" s="2">
        <v>15238</v>
      </c>
      <c r="C5" s="2">
        <v>16579</v>
      </c>
      <c r="D5" s="2">
        <v>76842</v>
      </c>
      <c r="E5" s="2">
        <v>6372</v>
      </c>
      <c r="F5" s="9">
        <f>SUM(B5:E5)</f>
        <v>115031</v>
      </c>
      <c r="G5" s="12"/>
      <c r="H5" s="2">
        <v>556973</v>
      </c>
    </row>
    <row r="6" spans="1:8" ht="15.75">
      <c r="A6" s="7" t="s">
        <v>20</v>
      </c>
      <c r="B6" s="2">
        <v>17186</v>
      </c>
      <c r="C6" s="2">
        <v>18979</v>
      </c>
      <c r="D6" s="2">
        <v>87147</v>
      </c>
      <c r="E6" s="2">
        <v>6397</v>
      </c>
      <c r="F6" s="9">
        <f aca="true" t="shared" si="0" ref="F6:F15">SUM(B6:E6)</f>
        <v>129709</v>
      </c>
      <c r="G6" s="12"/>
      <c r="H6" s="2">
        <v>622323</v>
      </c>
    </row>
    <row r="7" spans="1:8" ht="15.75">
      <c r="A7" s="11" t="s">
        <v>21</v>
      </c>
      <c r="B7" s="118">
        <v>17125</v>
      </c>
      <c r="C7" s="118">
        <v>21711</v>
      </c>
      <c r="D7" s="2">
        <v>98168</v>
      </c>
      <c r="E7" s="2">
        <v>6809</v>
      </c>
      <c r="F7" s="9">
        <f t="shared" si="0"/>
        <v>143813</v>
      </c>
      <c r="G7" s="12"/>
      <c r="H7" s="2">
        <v>617579</v>
      </c>
    </row>
    <row r="8" spans="1:8" ht="15.75">
      <c r="A8" s="7" t="s">
        <v>22</v>
      </c>
      <c r="B8" s="3">
        <v>17178</v>
      </c>
      <c r="C8" s="2">
        <v>20606</v>
      </c>
      <c r="D8" s="2">
        <v>96036</v>
      </c>
      <c r="E8" s="2">
        <v>7240</v>
      </c>
      <c r="F8" s="9">
        <f t="shared" si="0"/>
        <v>141060</v>
      </c>
      <c r="G8" s="12"/>
      <c r="H8" s="2">
        <v>635714</v>
      </c>
    </row>
    <row r="9" spans="1:8" ht="15.75">
      <c r="A9" s="11" t="s">
        <v>23</v>
      </c>
      <c r="B9" s="3">
        <v>18824</v>
      </c>
      <c r="C9" s="2">
        <v>21754</v>
      </c>
      <c r="D9" s="2">
        <v>94244</v>
      </c>
      <c r="E9" s="2">
        <v>7529</v>
      </c>
      <c r="F9" s="9">
        <f t="shared" si="0"/>
        <v>142351</v>
      </c>
      <c r="G9" s="12"/>
      <c r="H9" s="2">
        <v>619093</v>
      </c>
    </row>
    <row r="10" spans="1:8" ht="15.75">
      <c r="A10" s="7" t="s">
        <v>24</v>
      </c>
      <c r="B10" s="3">
        <v>22620</v>
      </c>
      <c r="C10" s="2">
        <v>24319</v>
      </c>
      <c r="D10" s="2">
        <v>102545</v>
      </c>
      <c r="E10" s="2">
        <v>8249</v>
      </c>
      <c r="F10" s="9">
        <f t="shared" si="0"/>
        <v>157733</v>
      </c>
      <c r="G10" s="12"/>
      <c r="H10" s="2">
        <v>683661</v>
      </c>
    </row>
    <row r="11" spans="1:8" ht="15.75">
      <c r="A11" s="11" t="s">
        <v>25</v>
      </c>
      <c r="B11" s="2">
        <v>23475</v>
      </c>
      <c r="C11" s="2">
        <v>23887</v>
      </c>
      <c r="D11" s="2">
        <v>96798</v>
      </c>
      <c r="E11" s="2">
        <v>9632</v>
      </c>
      <c r="F11" s="9">
        <f t="shared" si="0"/>
        <v>153792</v>
      </c>
      <c r="G11" s="12"/>
      <c r="H11" s="2">
        <v>691443</v>
      </c>
    </row>
    <row r="12" spans="1:8" ht="15.75">
      <c r="A12" s="7" t="s">
        <v>26</v>
      </c>
      <c r="B12" s="2">
        <v>20051</v>
      </c>
      <c r="C12" s="2">
        <v>21419</v>
      </c>
      <c r="D12" s="2">
        <v>88814</v>
      </c>
      <c r="E12" s="2">
        <v>7683</v>
      </c>
      <c r="F12" s="9">
        <f t="shared" si="0"/>
        <v>137967</v>
      </c>
      <c r="G12" s="12"/>
      <c r="H12" s="2">
        <v>606960</v>
      </c>
    </row>
    <row r="13" spans="1:8" ht="15.75">
      <c r="A13" s="11" t="s">
        <v>27</v>
      </c>
      <c r="B13" s="2">
        <v>20469</v>
      </c>
      <c r="C13" s="2">
        <v>26932</v>
      </c>
      <c r="D13" s="2">
        <v>116352</v>
      </c>
      <c r="E13" s="2">
        <v>7351</v>
      </c>
      <c r="F13" s="9">
        <f t="shared" si="0"/>
        <v>171104</v>
      </c>
      <c r="G13" s="12"/>
      <c r="H13" s="2">
        <v>642655</v>
      </c>
    </row>
    <row r="14" spans="1:8" ht="15.75">
      <c r="A14" s="7" t="s">
        <v>28</v>
      </c>
      <c r="B14" s="2">
        <v>16474</v>
      </c>
      <c r="C14" s="2">
        <v>20012</v>
      </c>
      <c r="D14" s="2">
        <v>88979</v>
      </c>
      <c r="E14" s="2">
        <v>6981</v>
      </c>
      <c r="F14" s="9">
        <f t="shared" si="0"/>
        <v>132446</v>
      </c>
      <c r="G14" s="12"/>
      <c r="H14" s="2">
        <v>529356</v>
      </c>
    </row>
    <row r="15" spans="1:8" ht="16.5" thickBot="1">
      <c r="A15" s="13" t="s">
        <v>29</v>
      </c>
      <c r="B15" s="14">
        <v>16681</v>
      </c>
      <c r="C15" s="14">
        <v>18870</v>
      </c>
      <c r="D15" s="14">
        <v>83293</v>
      </c>
      <c r="E15" s="14">
        <v>7692</v>
      </c>
      <c r="F15" s="46">
        <f t="shared" si="0"/>
        <v>126536</v>
      </c>
      <c r="G15" s="15"/>
      <c r="H15" s="14">
        <v>576393</v>
      </c>
    </row>
    <row r="16" spans="1:8" ht="16.5" thickTop="1">
      <c r="A16" s="16" t="s">
        <v>65</v>
      </c>
      <c r="B16" s="17">
        <f>SUM(B4:B15)</f>
        <v>222966</v>
      </c>
      <c r="C16" s="17">
        <f>SUM(C4:C15)</f>
        <v>255263</v>
      </c>
      <c r="D16" s="17">
        <f>SUM(D4:D15)</f>
        <v>1120389</v>
      </c>
      <c r="E16" s="17">
        <f>SUM(E4:E15)</f>
        <v>89156</v>
      </c>
      <c r="F16" s="17">
        <f>SUM(F4:F15)</f>
        <v>1687774</v>
      </c>
      <c r="G16" s="18"/>
      <c r="H16" s="17">
        <f>SUM(H4:H15)</f>
        <v>7404096</v>
      </c>
    </row>
    <row r="19" spans="1:8" ht="15" customHeight="1">
      <c r="A19" s="177" t="s">
        <v>64</v>
      </c>
      <c r="B19" s="177"/>
      <c r="C19" s="177"/>
      <c r="D19" s="177"/>
      <c r="E19" s="177"/>
      <c r="F19" s="177"/>
      <c r="G19" s="177"/>
      <c r="H19" s="177"/>
    </row>
    <row r="20" spans="1:8" ht="12.75">
      <c r="A20" s="177"/>
      <c r="B20" s="177"/>
      <c r="C20" s="177"/>
      <c r="D20" s="177"/>
      <c r="E20" s="177"/>
      <c r="F20" s="177"/>
      <c r="G20" s="177"/>
      <c r="H20" s="177"/>
    </row>
  </sheetData>
  <sheetProtection/>
  <mergeCells count="9">
    <mergeCell ref="A19:H20"/>
    <mergeCell ref="G2:G3"/>
    <mergeCell ref="H2:H3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H20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3.140625" style="0" customWidth="1"/>
    <col min="4" max="4" width="17.57421875" style="0" customWidth="1"/>
    <col min="5" max="5" width="16.421875" style="0" customWidth="1"/>
    <col min="6" max="6" width="21.7109375" style="0" customWidth="1"/>
    <col min="7" max="7" width="2.8515625" style="0" customWidth="1"/>
    <col min="8" max="8" width="16.57421875" style="0" customWidth="1"/>
  </cols>
  <sheetData>
    <row r="1" spans="1:8" ht="62.25" customHeight="1">
      <c r="A1" s="175" t="s">
        <v>71</v>
      </c>
      <c r="B1" s="175"/>
      <c r="C1" s="175"/>
      <c r="D1" s="175"/>
      <c r="E1" s="175"/>
      <c r="F1" s="175"/>
      <c r="G1" s="4"/>
      <c r="H1" s="5"/>
    </row>
    <row r="2" spans="1:8" ht="15.75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12</v>
      </c>
      <c r="G2" s="164"/>
      <c r="H2" s="161" t="s">
        <v>7</v>
      </c>
    </row>
    <row r="3" spans="1:8" ht="31.5">
      <c r="A3" s="167"/>
      <c r="B3" s="162"/>
      <c r="C3" s="6" t="s">
        <v>0</v>
      </c>
      <c r="D3" s="6" t="s">
        <v>1</v>
      </c>
      <c r="E3" s="162"/>
      <c r="F3" s="162"/>
      <c r="G3" s="165"/>
      <c r="H3" s="162"/>
    </row>
    <row r="4" spans="1:8" ht="15.75">
      <c r="A4" s="7" t="s">
        <v>18</v>
      </c>
      <c r="B4" s="8">
        <v>20074</v>
      </c>
      <c r="C4" s="8">
        <v>21657</v>
      </c>
      <c r="D4" s="8">
        <v>95808</v>
      </c>
      <c r="E4" s="8">
        <v>8244</v>
      </c>
      <c r="F4" s="9">
        <f>SUM(B4:E4)</f>
        <v>145783</v>
      </c>
      <c r="G4" s="10"/>
      <c r="H4" s="8">
        <v>658448</v>
      </c>
    </row>
    <row r="5" spans="1:8" ht="15.75">
      <c r="A5" s="11" t="s">
        <v>19</v>
      </c>
      <c r="B5" s="2">
        <v>16856</v>
      </c>
      <c r="C5" s="2">
        <v>20501</v>
      </c>
      <c r="D5" s="2">
        <v>91875</v>
      </c>
      <c r="E5" s="2">
        <v>8674</v>
      </c>
      <c r="F5" s="9">
        <f>SUM(B5:E5)</f>
        <v>137906</v>
      </c>
      <c r="G5" s="12"/>
      <c r="H5" s="2">
        <v>589411</v>
      </c>
    </row>
    <row r="6" spans="1:8" ht="15.75">
      <c r="A6" s="7" t="s">
        <v>20</v>
      </c>
      <c r="B6" s="2">
        <v>17766</v>
      </c>
      <c r="C6" s="2">
        <v>22396</v>
      </c>
      <c r="D6" s="2">
        <v>101886</v>
      </c>
      <c r="E6" s="2">
        <v>7050</v>
      </c>
      <c r="F6" s="9">
        <f aca="true" t="shared" si="0" ref="F6:F15">SUM(B6:E6)</f>
        <v>149098</v>
      </c>
      <c r="G6" s="12"/>
      <c r="H6" s="2">
        <v>619253</v>
      </c>
    </row>
    <row r="7" spans="1:8" ht="15.75">
      <c r="A7" s="11" t="s">
        <v>21</v>
      </c>
      <c r="B7" s="118">
        <v>18491</v>
      </c>
      <c r="C7" s="118">
        <v>21738</v>
      </c>
      <c r="D7" s="2">
        <v>98110</v>
      </c>
      <c r="E7" s="2">
        <v>7154</v>
      </c>
      <c r="F7" s="9">
        <f t="shared" si="0"/>
        <v>145493</v>
      </c>
      <c r="G7" s="12"/>
      <c r="H7" s="2">
        <v>654371</v>
      </c>
    </row>
    <row r="8" spans="1:8" ht="15.75">
      <c r="A8" s="7" t="s">
        <v>22</v>
      </c>
      <c r="B8" s="3">
        <v>16591</v>
      </c>
      <c r="C8" s="2">
        <v>22590</v>
      </c>
      <c r="D8" s="2">
        <v>105184</v>
      </c>
      <c r="E8" s="2">
        <v>7341</v>
      </c>
      <c r="F8" s="9">
        <f t="shared" si="0"/>
        <v>151706</v>
      </c>
      <c r="G8" s="12"/>
      <c r="H8" s="2">
        <v>601464</v>
      </c>
    </row>
    <row r="9" spans="1:8" ht="15.75">
      <c r="A9" s="11" t="s">
        <v>23</v>
      </c>
      <c r="B9" s="3">
        <v>19356</v>
      </c>
      <c r="C9" s="2">
        <v>23223</v>
      </c>
      <c r="D9" s="2">
        <v>98572</v>
      </c>
      <c r="E9" s="2">
        <v>6841</v>
      </c>
      <c r="F9" s="9">
        <f t="shared" si="0"/>
        <v>147992</v>
      </c>
      <c r="G9" s="12"/>
      <c r="H9" s="2">
        <v>640000</v>
      </c>
    </row>
    <row r="10" spans="1:8" ht="15.75">
      <c r="A10" s="7" t="s">
        <v>24</v>
      </c>
      <c r="B10" s="3">
        <v>22056</v>
      </c>
      <c r="C10" s="2">
        <v>24421</v>
      </c>
      <c r="D10" s="2">
        <v>101616</v>
      </c>
      <c r="E10" s="2">
        <v>6743</v>
      </c>
      <c r="F10" s="9">
        <f t="shared" si="0"/>
        <v>154836</v>
      </c>
      <c r="G10" s="12"/>
      <c r="H10" s="2">
        <v>681912</v>
      </c>
    </row>
    <row r="11" spans="1:8" ht="15.75">
      <c r="A11" s="11" t="s">
        <v>25</v>
      </c>
      <c r="B11" s="2">
        <v>21780</v>
      </c>
      <c r="C11" s="2">
        <v>24852</v>
      </c>
      <c r="D11" s="2">
        <v>98950</v>
      </c>
      <c r="E11" s="2">
        <v>6919</v>
      </c>
      <c r="F11" s="9">
        <f t="shared" si="0"/>
        <v>152501</v>
      </c>
      <c r="G11" s="12"/>
      <c r="H11" s="2">
        <v>656088</v>
      </c>
    </row>
    <row r="12" spans="1:8" ht="15.75">
      <c r="A12" s="7" t="s">
        <v>26</v>
      </c>
      <c r="B12" s="2">
        <v>21781</v>
      </c>
      <c r="C12" s="2">
        <v>26633</v>
      </c>
      <c r="D12" s="2">
        <v>109518</v>
      </c>
      <c r="E12" s="2">
        <v>6256</v>
      </c>
      <c r="F12" s="9">
        <f t="shared" si="0"/>
        <v>164188</v>
      </c>
      <c r="G12" s="12"/>
      <c r="H12" s="2">
        <v>640537</v>
      </c>
    </row>
    <row r="13" spans="1:8" ht="15.75">
      <c r="A13" s="11" t="s">
        <v>27</v>
      </c>
      <c r="B13" s="2">
        <v>23002</v>
      </c>
      <c r="C13" s="2">
        <v>26923</v>
      </c>
      <c r="D13" s="2">
        <v>116139</v>
      </c>
      <c r="E13" s="2">
        <v>7687</v>
      </c>
      <c r="F13" s="9">
        <f t="shared" si="0"/>
        <v>173751</v>
      </c>
      <c r="G13" s="12"/>
      <c r="H13" s="2">
        <v>669743</v>
      </c>
    </row>
    <row r="14" spans="1:8" ht="15.75">
      <c r="A14" s="7" t="s">
        <v>28</v>
      </c>
      <c r="B14" s="2">
        <v>16660</v>
      </c>
      <c r="C14" s="2">
        <v>17811</v>
      </c>
      <c r="D14" s="2">
        <v>79601</v>
      </c>
      <c r="E14" s="2">
        <v>3654</v>
      </c>
      <c r="F14" s="9">
        <f t="shared" si="0"/>
        <v>117726</v>
      </c>
      <c r="G14" s="12"/>
      <c r="H14" s="2">
        <v>525361</v>
      </c>
    </row>
    <row r="15" spans="1:8" ht="16.5" thickBot="1">
      <c r="A15" s="13" t="s">
        <v>29</v>
      </c>
      <c r="B15" s="14">
        <v>17876</v>
      </c>
      <c r="C15" s="14">
        <v>21467</v>
      </c>
      <c r="D15" s="14">
        <v>94701</v>
      </c>
      <c r="E15" s="14">
        <v>5640</v>
      </c>
      <c r="F15" s="46">
        <f t="shared" si="0"/>
        <v>139684</v>
      </c>
      <c r="G15" s="15"/>
      <c r="H15" s="14">
        <v>626081</v>
      </c>
    </row>
    <row r="16" spans="1:8" ht="16.5" thickTop="1">
      <c r="A16" s="16" t="s">
        <v>67</v>
      </c>
      <c r="B16" s="17">
        <f>SUM(B4:B15)</f>
        <v>232289</v>
      </c>
      <c r="C16" s="17">
        <f>SUM(C4:C15)</f>
        <v>274212</v>
      </c>
      <c r="D16" s="17">
        <f>SUM(D4:D15)</f>
        <v>1191960</v>
      </c>
      <c r="E16" s="17">
        <f>SUM(E4:E15)</f>
        <v>82203</v>
      </c>
      <c r="F16" s="17">
        <f>SUM(F4:F15)</f>
        <v>1780664</v>
      </c>
      <c r="G16" s="18"/>
      <c r="H16" s="17">
        <f>SUM(H4:H15)</f>
        <v>7562669</v>
      </c>
    </row>
    <row r="19" spans="1:8" ht="12.75">
      <c r="A19" s="178" t="s">
        <v>64</v>
      </c>
      <c r="B19" s="178"/>
      <c r="C19" s="178"/>
      <c r="D19" s="178"/>
      <c r="E19" s="178"/>
      <c r="F19" s="178"/>
      <c r="G19" s="178"/>
      <c r="H19" s="178"/>
    </row>
    <row r="20" spans="1:8" ht="12.75">
      <c r="A20" s="178"/>
      <c r="B20" s="178"/>
      <c r="C20" s="178"/>
      <c r="D20" s="178"/>
      <c r="E20" s="178"/>
      <c r="F20" s="178"/>
      <c r="G20" s="178"/>
      <c r="H20" s="178"/>
    </row>
  </sheetData>
  <sheetProtection/>
  <mergeCells count="9">
    <mergeCell ref="A19:H20"/>
    <mergeCell ref="G2:G3"/>
    <mergeCell ref="H2:H3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68" t="s">
        <v>54</v>
      </c>
      <c r="B1" s="169"/>
      <c r="C1" s="169"/>
      <c r="D1" s="169"/>
      <c r="E1" s="169"/>
      <c r="F1" s="169"/>
      <c r="G1" s="170"/>
      <c r="H1" s="100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41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37" t="s">
        <v>18</v>
      </c>
      <c r="B4" s="51">
        <v>14397</v>
      </c>
      <c r="C4" s="86">
        <v>15011</v>
      </c>
      <c r="D4" s="86">
        <v>50295</v>
      </c>
      <c r="E4" s="86">
        <v>10921</v>
      </c>
      <c r="F4" s="87" t="s">
        <v>5</v>
      </c>
      <c r="G4" s="101">
        <f>SUM(B4:E4)</f>
        <v>90624</v>
      </c>
      <c r="H4" s="40"/>
      <c r="I4" s="51">
        <v>688699</v>
      </c>
    </row>
    <row r="5" spans="1:9" ht="15.75">
      <c r="A5" s="11" t="s">
        <v>19</v>
      </c>
      <c r="B5" s="55">
        <v>12457</v>
      </c>
      <c r="C5" s="52">
        <v>14538</v>
      </c>
      <c r="D5" s="52">
        <v>48413</v>
      </c>
      <c r="E5" s="52">
        <v>8824</v>
      </c>
      <c r="F5" s="89" t="s">
        <v>5</v>
      </c>
      <c r="G5" s="63">
        <f>SUM(B5:E5)</f>
        <v>84232</v>
      </c>
      <c r="H5" s="23"/>
      <c r="I5" s="55">
        <v>584497</v>
      </c>
    </row>
    <row r="6" spans="1:9" ht="15.75">
      <c r="A6" s="7" t="s">
        <v>20</v>
      </c>
      <c r="B6" s="91">
        <v>14644</v>
      </c>
      <c r="C6" s="92">
        <v>15631</v>
      </c>
      <c r="D6" s="92">
        <v>53427</v>
      </c>
      <c r="E6" s="92">
        <v>12834</v>
      </c>
      <c r="F6" s="89" t="s">
        <v>5</v>
      </c>
      <c r="G6" s="63">
        <f aca="true" t="shared" si="0" ref="G6:G15">SUM(B6:E6)</f>
        <v>96536</v>
      </c>
      <c r="H6" s="26"/>
      <c r="I6" s="91">
        <v>667773</v>
      </c>
    </row>
    <row r="7" spans="1:9" ht="15.75">
      <c r="A7" s="11" t="s">
        <v>21</v>
      </c>
      <c r="B7" s="55">
        <v>14200</v>
      </c>
      <c r="C7" s="52">
        <v>15933</v>
      </c>
      <c r="D7" s="52">
        <v>55593</v>
      </c>
      <c r="E7" s="52">
        <v>11307</v>
      </c>
      <c r="F7" s="89" t="s">
        <v>5</v>
      </c>
      <c r="G7" s="63">
        <f t="shared" si="0"/>
        <v>97033</v>
      </c>
      <c r="H7" s="23"/>
      <c r="I7" s="55">
        <v>650389</v>
      </c>
    </row>
    <row r="8" spans="1:9" ht="15.75">
      <c r="A8" s="7" t="s">
        <v>22</v>
      </c>
      <c r="B8" s="55">
        <v>13297</v>
      </c>
      <c r="C8" s="52">
        <v>18886</v>
      </c>
      <c r="D8" s="52">
        <v>61127</v>
      </c>
      <c r="E8" s="52">
        <v>11391</v>
      </c>
      <c r="F8" s="89" t="s">
        <v>5</v>
      </c>
      <c r="G8" s="63">
        <f t="shared" si="0"/>
        <v>104701</v>
      </c>
      <c r="H8" s="23"/>
      <c r="I8" s="55">
        <v>617878</v>
      </c>
    </row>
    <row r="9" spans="1:9" ht="15.75">
      <c r="A9" s="11" t="s">
        <v>23</v>
      </c>
      <c r="B9" s="55">
        <v>15053</v>
      </c>
      <c r="C9" s="52">
        <v>20666</v>
      </c>
      <c r="D9" s="52">
        <v>63390</v>
      </c>
      <c r="E9" s="52">
        <v>11593</v>
      </c>
      <c r="F9" s="89" t="s">
        <v>5</v>
      </c>
      <c r="G9" s="63">
        <f t="shared" si="0"/>
        <v>110702</v>
      </c>
      <c r="H9" s="23"/>
      <c r="I9" s="55">
        <v>636059</v>
      </c>
    </row>
    <row r="10" spans="1:9" ht="15.75">
      <c r="A10" s="7" t="s">
        <v>24</v>
      </c>
      <c r="B10" s="55">
        <v>17577</v>
      </c>
      <c r="C10" s="52">
        <v>24420</v>
      </c>
      <c r="D10" s="52">
        <v>72497</v>
      </c>
      <c r="E10" s="52">
        <v>11583</v>
      </c>
      <c r="F10" s="89" t="s">
        <v>5</v>
      </c>
      <c r="G10" s="63">
        <f t="shared" si="0"/>
        <v>126077</v>
      </c>
      <c r="H10" s="23"/>
      <c r="I10" s="55">
        <v>684805</v>
      </c>
    </row>
    <row r="11" spans="1:9" ht="15.75">
      <c r="A11" s="11" t="s">
        <v>25</v>
      </c>
      <c r="B11" s="55">
        <v>17349</v>
      </c>
      <c r="C11" s="52">
        <v>21454</v>
      </c>
      <c r="D11" s="52">
        <v>62365</v>
      </c>
      <c r="E11" s="52">
        <v>13544</v>
      </c>
      <c r="F11" s="89" t="s">
        <v>5</v>
      </c>
      <c r="G11" s="63">
        <f t="shared" si="0"/>
        <v>114712</v>
      </c>
      <c r="H11" s="23"/>
      <c r="I11" s="55">
        <v>658026</v>
      </c>
    </row>
    <row r="12" spans="1:9" ht="15.75">
      <c r="A12" s="7" t="s">
        <v>26</v>
      </c>
      <c r="B12" s="55">
        <v>15788</v>
      </c>
      <c r="C12" s="52">
        <v>24184</v>
      </c>
      <c r="D12" s="52">
        <v>70898</v>
      </c>
      <c r="E12" s="52">
        <v>12165</v>
      </c>
      <c r="F12" s="89" t="s">
        <v>5</v>
      </c>
      <c r="G12" s="63">
        <f t="shared" si="0"/>
        <v>123035</v>
      </c>
      <c r="H12" s="23"/>
      <c r="I12" s="55">
        <v>633175</v>
      </c>
    </row>
    <row r="13" spans="1:9" ht="15.75">
      <c r="A13" s="11" t="s">
        <v>27</v>
      </c>
      <c r="B13" s="55">
        <v>13413</v>
      </c>
      <c r="C13" s="52">
        <v>20637</v>
      </c>
      <c r="D13" s="52">
        <v>61087</v>
      </c>
      <c r="E13" s="52">
        <v>14923</v>
      </c>
      <c r="F13" s="89" t="s">
        <v>5</v>
      </c>
      <c r="G13" s="63">
        <f t="shared" si="0"/>
        <v>110060</v>
      </c>
      <c r="H13" s="23"/>
      <c r="I13" s="55">
        <v>655762</v>
      </c>
    </row>
    <row r="14" spans="1:9" ht="15.75">
      <c r="A14" s="7" t="s">
        <v>28</v>
      </c>
      <c r="B14" s="55">
        <v>10275</v>
      </c>
      <c r="C14" s="52">
        <v>16232</v>
      </c>
      <c r="D14" s="52">
        <v>51197</v>
      </c>
      <c r="E14" s="52">
        <v>11390</v>
      </c>
      <c r="F14" s="89" t="s">
        <v>5</v>
      </c>
      <c r="G14" s="63">
        <f t="shared" si="0"/>
        <v>89094</v>
      </c>
      <c r="H14" s="23"/>
      <c r="I14" s="55">
        <v>525647</v>
      </c>
    </row>
    <row r="15" spans="1:9" ht="16.5" thickBot="1">
      <c r="A15" s="13" t="s">
        <v>29</v>
      </c>
      <c r="B15" s="59">
        <v>12153</v>
      </c>
      <c r="C15" s="56">
        <v>20031</v>
      </c>
      <c r="D15" s="56">
        <v>62670</v>
      </c>
      <c r="E15" s="56">
        <v>15445</v>
      </c>
      <c r="F15" s="102" t="s">
        <v>5</v>
      </c>
      <c r="G15" s="64">
        <f t="shared" si="0"/>
        <v>110299</v>
      </c>
      <c r="H15" s="43"/>
      <c r="I15" s="59">
        <v>620669</v>
      </c>
    </row>
    <row r="16" spans="1:9" ht="16.5" thickTop="1">
      <c r="A16" s="65" t="s">
        <v>2</v>
      </c>
      <c r="B16" s="68">
        <f>SUM(B4:B15)</f>
        <v>170603</v>
      </c>
      <c r="C16" s="66">
        <f>SUM(C4:C15)</f>
        <v>227623</v>
      </c>
      <c r="D16" s="66">
        <f>SUM(D4:D15)</f>
        <v>712959</v>
      </c>
      <c r="E16" s="66">
        <f>SUM(E4:E15)</f>
        <v>145920</v>
      </c>
      <c r="F16" s="103" t="s">
        <v>5</v>
      </c>
      <c r="G16" s="66">
        <f>SUM(G4:G15)</f>
        <v>1257105</v>
      </c>
      <c r="H16" s="104"/>
      <c r="I16" s="68">
        <f>SUM(I4:I15)</f>
        <v>7623379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26" sqref="K26:K27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3.140625" style="0" customWidth="1"/>
    <col min="4" max="4" width="17.57421875" style="0" customWidth="1"/>
    <col min="5" max="5" width="16.421875" style="0" customWidth="1"/>
    <col min="6" max="6" width="21.7109375" style="0" customWidth="1"/>
    <col min="7" max="7" width="2.8515625" style="0" customWidth="1"/>
    <col min="8" max="8" width="16.57421875" style="0" customWidth="1"/>
  </cols>
  <sheetData>
    <row r="1" spans="1:8" ht="62.25" customHeight="1">
      <c r="A1" s="175" t="s">
        <v>94</v>
      </c>
      <c r="B1" s="175"/>
      <c r="C1" s="175"/>
      <c r="D1" s="175"/>
      <c r="E1" s="175"/>
      <c r="F1" s="175"/>
      <c r="G1" s="4"/>
      <c r="H1" s="5"/>
    </row>
    <row r="2" spans="1:8" ht="15.75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12</v>
      </c>
      <c r="G2" s="164"/>
      <c r="H2" s="161" t="s">
        <v>7</v>
      </c>
    </row>
    <row r="3" spans="1:8" ht="31.5">
      <c r="A3" s="167"/>
      <c r="B3" s="162"/>
      <c r="C3" s="6" t="s">
        <v>0</v>
      </c>
      <c r="D3" s="6" t="s">
        <v>1</v>
      </c>
      <c r="E3" s="162"/>
      <c r="F3" s="162"/>
      <c r="G3" s="165"/>
      <c r="H3" s="162"/>
    </row>
    <row r="4" spans="1:8" ht="15.75">
      <c r="A4" s="7" t="s">
        <v>18</v>
      </c>
      <c r="B4" s="8">
        <v>13671</v>
      </c>
      <c r="C4" s="8">
        <v>22161</v>
      </c>
      <c r="D4" s="8">
        <v>95513</v>
      </c>
      <c r="E4" s="8">
        <v>6860</v>
      </c>
      <c r="F4" s="9">
        <f>SUM(B4:E4)</f>
        <v>138205</v>
      </c>
      <c r="G4" s="10"/>
      <c r="H4" s="8">
        <v>786151</v>
      </c>
    </row>
    <row r="5" spans="1:8" ht="15.75">
      <c r="A5" s="11" t="s">
        <v>19</v>
      </c>
      <c r="B5" s="2">
        <v>13816</v>
      </c>
      <c r="C5" s="2">
        <v>20293</v>
      </c>
      <c r="D5" s="2">
        <v>89580</v>
      </c>
      <c r="E5" s="2">
        <v>6355</v>
      </c>
      <c r="F5" s="9">
        <f>SUM(B5:E5)</f>
        <v>130044</v>
      </c>
      <c r="G5" s="12"/>
      <c r="H5" s="2">
        <v>738286</v>
      </c>
    </row>
    <row r="6" spans="1:8" ht="15.75">
      <c r="A6" s="7" t="s">
        <v>20</v>
      </c>
      <c r="B6" s="2">
        <v>15559</v>
      </c>
      <c r="C6" s="2">
        <v>23589</v>
      </c>
      <c r="D6" s="2">
        <v>108971</v>
      </c>
      <c r="E6" s="2">
        <v>8837</v>
      </c>
      <c r="F6" s="9">
        <f aca="true" t="shared" si="0" ref="F6:F15">SUM(B6:E6)</f>
        <v>156956</v>
      </c>
      <c r="G6" s="12"/>
      <c r="H6" s="2">
        <v>780416</v>
      </c>
    </row>
    <row r="7" spans="1:8" ht="15.75">
      <c r="A7" s="11" t="s">
        <v>21</v>
      </c>
      <c r="B7" s="118">
        <v>17388</v>
      </c>
      <c r="C7" s="118">
        <v>20408</v>
      </c>
      <c r="D7" s="2">
        <v>91802</v>
      </c>
      <c r="E7" s="2">
        <v>8446</v>
      </c>
      <c r="F7" s="9">
        <f t="shared" si="0"/>
        <v>138044</v>
      </c>
      <c r="G7" s="12"/>
      <c r="H7" s="2">
        <v>785938</v>
      </c>
    </row>
    <row r="8" spans="1:8" ht="15.75">
      <c r="A8" s="7" t="s">
        <v>22</v>
      </c>
      <c r="B8" s="3">
        <v>16540</v>
      </c>
      <c r="C8" s="2">
        <v>24525</v>
      </c>
      <c r="D8" s="2">
        <v>113655</v>
      </c>
      <c r="E8" s="2">
        <v>9117</v>
      </c>
      <c r="F8" s="9">
        <f t="shared" si="0"/>
        <v>163837</v>
      </c>
      <c r="G8" s="12"/>
      <c r="H8" s="2">
        <v>718422</v>
      </c>
    </row>
    <row r="9" spans="1:8" ht="15.75">
      <c r="A9" s="11" t="s">
        <v>23</v>
      </c>
      <c r="B9" s="3">
        <v>21274</v>
      </c>
      <c r="C9" s="2">
        <v>25992</v>
      </c>
      <c r="D9" s="2">
        <v>113242</v>
      </c>
      <c r="E9" s="2">
        <v>9950</v>
      </c>
      <c r="F9" s="9">
        <f t="shared" si="0"/>
        <v>170458</v>
      </c>
      <c r="G9" s="12"/>
      <c r="H9" s="2">
        <v>790035</v>
      </c>
    </row>
    <row r="10" spans="1:8" ht="15.75">
      <c r="A10" s="7" t="s">
        <v>24</v>
      </c>
      <c r="B10" s="3">
        <v>24810</v>
      </c>
      <c r="C10" s="2">
        <v>29284</v>
      </c>
      <c r="D10" s="2">
        <v>126334</v>
      </c>
      <c r="E10" s="2">
        <v>13281</v>
      </c>
      <c r="F10" s="9">
        <f t="shared" si="0"/>
        <v>193709</v>
      </c>
      <c r="G10" s="12"/>
      <c r="H10" s="2">
        <v>811406</v>
      </c>
    </row>
    <row r="11" spans="1:8" ht="15.75">
      <c r="A11" s="11" t="s">
        <v>25</v>
      </c>
      <c r="B11" s="2">
        <v>26649</v>
      </c>
      <c r="C11" s="2">
        <v>25358</v>
      </c>
      <c r="D11" s="2">
        <v>103034</v>
      </c>
      <c r="E11" s="2">
        <v>14514</v>
      </c>
      <c r="F11" s="9">
        <f t="shared" si="0"/>
        <v>169555</v>
      </c>
      <c r="G11" s="12"/>
      <c r="H11" s="2">
        <v>773239</v>
      </c>
    </row>
    <row r="12" spans="1:8" ht="15.75">
      <c r="A12" s="7" t="s">
        <v>26</v>
      </c>
      <c r="B12" s="2">
        <v>25488</v>
      </c>
      <c r="C12" s="2">
        <v>25019</v>
      </c>
      <c r="D12" s="2">
        <v>106252</v>
      </c>
      <c r="E12" s="2">
        <v>13754</v>
      </c>
      <c r="F12" s="9">
        <f t="shared" si="0"/>
        <v>170513</v>
      </c>
      <c r="G12" s="12"/>
      <c r="H12" s="2">
        <v>711385</v>
      </c>
    </row>
    <row r="13" spans="1:8" ht="15.75">
      <c r="A13" s="11" t="s">
        <v>27</v>
      </c>
      <c r="B13" s="2">
        <v>24257</v>
      </c>
      <c r="C13" s="2">
        <v>22078</v>
      </c>
      <c r="D13" s="2">
        <v>101720</v>
      </c>
      <c r="E13" s="2">
        <v>13002</v>
      </c>
      <c r="F13" s="9">
        <f t="shared" si="0"/>
        <v>161057</v>
      </c>
      <c r="G13" s="12"/>
      <c r="H13" s="2">
        <v>744970</v>
      </c>
    </row>
    <row r="14" spans="1:8" ht="15.75">
      <c r="A14" s="7" t="s">
        <v>28</v>
      </c>
      <c r="B14" s="2">
        <v>18728</v>
      </c>
      <c r="C14" s="2">
        <v>18168</v>
      </c>
      <c r="D14" s="2">
        <v>83487</v>
      </c>
      <c r="E14" s="2">
        <v>13276</v>
      </c>
      <c r="F14" s="9">
        <f t="shared" si="0"/>
        <v>133659</v>
      </c>
      <c r="G14" s="12"/>
      <c r="H14" s="2">
        <v>605378</v>
      </c>
    </row>
    <row r="15" spans="1:8" ht="16.5" thickBot="1">
      <c r="A15" s="13" t="s">
        <v>29</v>
      </c>
      <c r="B15" s="14">
        <v>21591</v>
      </c>
      <c r="C15" s="14">
        <v>20504</v>
      </c>
      <c r="D15" s="14">
        <v>95456</v>
      </c>
      <c r="E15" s="14">
        <v>11304</v>
      </c>
      <c r="F15" s="46">
        <f t="shared" si="0"/>
        <v>148855</v>
      </c>
      <c r="G15" s="15"/>
      <c r="H15" s="14">
        <v>698257</v>
      </c>
    </row>
    <row r="16" spans="1:8" ht="16.5" thickTop="1">
      <c r="A16" s="16" t="s">
        <v>70</v>
      </c>
      <c r="B16" s="17">
        <f>SUM(B4:B15)</f>
        <v>239771</v>
      </c>
      <c r="C16" s="17">
        <f>SUM(C4:C15)</f>
        <v>277379</v>
      </c>
      <c r="D16" s="17">
        <f>SUM(D4:D15)</f>
        <v>1229046</v>
      </c>
      <c r="E16" s="17">
        <f>SUM(E4:E15)</f>
        <v>128696</v>
      </c>
      <c r="F16" s="17">
        <f>SUM(F4:F15)</f>
        <v>1874892</v>
      </c>
      <c r="G16" s="18"/>
      <c r="H16" s="17">
        <f>SUM(H4:H15)</f>
        <v>8943883</v>
      </c>
    </row>
    <row r="19" spans="1:8" ht="12.75">
      <c r="A19" s="178" t="s">
        <v>64</v>
      </c>
      <c r="B19" s="178"/>
      <c r="C19" s="178"/>
      <c r="D19" s="178"/>
      <c r="E19" s="178"/>
      <c r="F19" s="178"/>
      <c r="G19" s="178"/>
      <c r="H19" s="178"/>
    </row>
    <row r="20" spans="1:8" ht="12.75">
      <c r="A20" s="178"/>
      <c r="B20" s="178"/>
      <c r="C20" s="178"/>
      <c r="D20" s="178"/>
      <c r="E20" s="178"/>
      <c r="F20" s="178"/>
      <c r="G20" s="178"/>
      <c r="H20" s="178"/>
    </row>
  </sheetData>
  <sheetProtection/>
  <mergeCells count="9">
    <mergeCell ref="A19:H20"/>
    <mergeCell ref="G2:G3"/>
    <mergeCell ref="H2:H3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3" width="13.140625" style="0" customWidth="1"/>
    <col min="4" max="4" width="17.140625" style="0" customWidth="1"/>
    <col min="5" max="5" width="18.421875" style="0" customWidth="1"/>
    <col min="6" max="6" width="15.8515625" style="0" customWidth="1"/>
    <col min="7" max="7" width="19.57421875" style="0" customWidth="1"/>
    <col min="8" max="8" width="13.140625" style="0" customWidth="1"/>
    <col min="9" max="9" width="2.8515625" style="0" customWidth="1"/>
    <col min="10" max="10" width="15.421875" style="0" customWidth="1"/>
  </cols>
  <sheetData>
    <row r="1" spans="1:10" ht="54" customHeight="1" thickBot="1">
      <c r="A1" s="187" t="s">
        <v>72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15.75" customHeight="1">
      <c r="A2" s="181" t="s">
        <v>16</v>
      </c>
      <c r="B2" s="198" t="s">
        <v>74</v>
      </c>
      <c r="C2" s="199" t="s">
        <v>9</v>
      </c>
      <c r="D2" s="200"/>
      <c r="E2" s="201" t="s">
        <v>75</v>
      </c>
      <c r="F2" s="198" t="s">
        <v>76</v>
      </c>
      <c r="G2" s="198" t="s">
        <v>77</v>
      </c>
      <c r="H2" s="179" t="s">
        <v>12</v>
      </c>
      <c r="I2" s="190"/>
      <c r="J2" s="192" t="s">
        <v>7</v>
      </c>
    </row>
    <row r="3" spans="1:10" ht="68.25" customHeight="1">
      <c r="A3" s="182"/>
      <c r="B3" s="162"/>
      <c r="C3" s="6" t="s">
        <v>0</v>
      </c>
      <c r="D3" s="6" t="s">
        <v>1</v>
      </c>
      <c r="E3" s="202"/>
      <c r="F3" s="161"/>
      <c r="G3" s="162"/>
      <c r="H3" s="180"/>
      <c r="I3" s="191"/>
      <c r="J3" s="193"/>
    </row>
    <row r="4" spans="1:10" ht="15.75">
      <c r="A4" s="133" t="s">
        <v>18</v>
      </c>
      <c r="B4" s="8">
        <v>22384</v>
      </c>
      <c r="C4" s="8">
        <v>20932</v>
      </c>
      <c r="D4" s="8">
        <v>98945</v>
      </c>
      <c r="E4" s="8">
        <v>17176</v>
      </c>
      <c r="F4" s="8"/>
      <c r="G4" s="8"/>
      <c r="H4" s="9">
        <f aca="true" t="shared" si="0" ref="H4:H14">SUM(B4:G4)</f>
        <v>159437</v>
      </c>
      <c r="I4" s="134"/>
      <c r="J4" s="135">
        <v>670525</v>
      </c>
    </row>
    <row r="5" spans="1:10" ht="15.75">
      <c r="A5" s="136" t="s">
        <v>19</v>
      </c>
      <c r="B5" s="2">
        <v>24163</v>
      </c>
      <c r="C5" s="2">
        <v>21886</v>
      </c>
      <c r="D5" s="2">
        <v>106729</v>
      </c>
      <c r="E5" s="2">
        <v>18042</v>
      </c>
      <c r="F5" s="2"/>
      <c r="G5" s="2"/>
      <c r="H5" s="9">
        <f t="shared" si="0"/>
        <v>170820</v>
      </c>
      <c r="I5" s="137"/>
      <c r="J5" s="138">
        <v>697970</v>
      </c>
    </row>
    <row r="6" spans="1:10" ht="15.75">
      <c r="A6" s="133" t="s">
        <v>20</v>
      </c>
      <c r="B6" s="2">
        <v>30538</v>
      </c>
      <c r="C6" s="2">
        <v>2027</v>
      </c>
      <c r="D6" s="2">
        <v>94683</v>
      </c>
      <c r="E6" s="2">
        <v>21049</v>
      </c>
      <c r="F6" s="2"/>
      <c r="G6" s="2"/>
      <c r="H6" s="9">
        <f t="shared" si="0"/>
        <v>148297</v>
      </c>
      <c r="I6" s="137"/>
      <c r="J6" s="138">
        <v>747621</v>
      </c>
    </row>
    <row r="7" spans="1:10" ht="15.75">
      <c r="A7" s="136" t="s">
        <v>78</v>
      </c>
      <c r="B7" s="118">
        <v>33724</v>
      </c>
      <c r="C7" s="118">
        <v>22582</v>
      </c>
      <c r="D7" s="2">
        <v>105736</v>
      </c>
      <c r="E7" s="2">
        <v>21745</v>
      </c>
      <c r="F7" s="2">
        <v>558</v>
      </c>
      <c r="G7" s="2">
        <v>13451</v>
      </c>
      <c r="H7" s="9">
        <f t="shared" si="0"/>
        <v>197796</v>
      </c>
      <c r="I7" s="137"/>
      <c r="J7" s="138">
        <v>723166</v>
      </c>
    </row>
    <row r="8" spans="1:10" ht="15.75">
      <c r="A8" s="133" t="s">
        <v>22</v>
      </c>
      <c r="B8" s="3">
        <v>44217</v>
      </c>
      <c r="C8" s="2">
        <v>24510</v>
      </c>
      <c r="D8" s="2">
        <v>102504</v>
      </c>
      <c r="E8" s="2">
        <v>14411</v>
      </c>
      <c r="F8" s="2">
        <v>1012</v>
      </c>
      <c r="G8" s="2">
        <v>10420</v>
      </c>
      <c r="H8" s="9">
        <f t="shared" si="0"/>
        <v>197074</v>
      </c>
      <c r="I8" s="137"/>
      <c r="J8" s="138">
        <v>657169</v>
      </c>
    </row>
    <row r="9" spans="1:10" ht="15.75">
      <c r="A9" s="136" t="s">
        <v>23</v>
      </c>
      <c r="B9" s="3">
        <v>46120</v>
      </c>
      <c r="C9" s="2">
        <v>23760</v>
      </c>
      <c r="D9" s="2">
        <v>95194</v>
      </c>
      <c r="E9" s="2">
        <v>5214</v>
      </c>
      <c r="F9" s="2">
        <v>312</v>
      </c>
      <c r="G9" s="2">
        <v>6654</v>
      </c>
      <c r="H9" s="9">
        <f t="shared" si="0"/>
        <v>177254</v>
      </c>
      <c r="I9" s="137"/>
      <c r="J9" s="138">
        <v>675735</v>
      </c>
    </row>
    <row r="10" spans="1:10" ht="15.75">
      <c r="A10" s="133" t="s">
        <v>24</v>
      </c>
      <c r="B10" s="139">
        <v>40834</v>
      </c>
      <c r="C10" s="140">
        <v>2508</v>
      </c>
      <c r="D10" s="140">
        <v>100787</v>
      </c>
      <c r="E10" s="140">
        <v>6335</v>
      </c>
      <c r="F10" s="2">
        <v>257</v>
      </c>
      <c r="G10" s="2">
        <v>8014</v>
      </c>
      <c r="H10" s="9">
        <f t="shared" si="0"/>
        <v>158735</v>
      </c>
      <c r="I10" s="137"/>
      <c r="J10" s="141">
        <v>672649</v>
      </c>
    </row>
    <row r="11" spans="1:10" ht="15.75">
      <c r="A11" s="136" t="s">
        <v>25</v>
      </c>
      <c r="B11" s="142">
        <v>49755</v>
      </c>
      <c r="C11" s="142">
        <v>27484</v>
      </c>
      <c r="D11" s="142">
        <v>108135</v>
      </c>
      <c r="E11" s="142">
        <v>9312</v>
      </c>
      <c r="F11" s="2">
        <v>123</v>
      </c>
      <c r="G11" s="2">
        <v>8631</v>
      </c>
      <c r="H11" s="9">
        <f t="shared" si="0"/>
        <v>203440</v>
      </c>
      <c r="I11" s="137"/>
      <c r="J11" s="138">
        <v>906443</v>
      </c>
    </row>
    <row r="12" spans="1:10" ht="15.75">
      <c r="A12" s="133" t="s">
        <v>26</v>
      </c>
      <c r="B12" s="142">
        <v>42618</v>
      </c>
      <c r="C12" s="142">
        <v>25988</v>
      </c>
      <c r="D12" s="142">
        <v>105691</v>
      </c>
      <c r="E12" s="142">
        <v>8411</v>
      </c>
      <c r="F12" s="2">
        <v>199</v>
      </c>
      <c r="G12" s="2">
        <v>8432</v>
      </c>
      <c r="H12" s="9">
        <f t="shared" si="0"/>
        <v>191339</v>
      </c>
      <c r="I12" s="137"/>
      <c r="J12" s="138">
        <v>795198</v>
      </c>
    </row>
    <row r="13" spans="1:10" ht="15.75">
      <c r="A13" s="136" t="s">
        <v>27</v>
      </c>
      <c r="B13" s="142">
        <v>36160</v>
      </c>
      <c r="C13" s="142">
        <v>23354</v>
      </c>
      <c r="D13" s="142">
        <v>98088</v>
      </c>
      <c r="E13" s="142">
        <v>6595</v>
      </c>
      <c r="F13" s="2">
        <v>446</v>
      </c>
      <c r="G13" s="2">
        <v>6275</v>
      </c>
      <c r="H13" s="9">
        <f t="shared" si="0"/>
        <v>170918</v>
      </c>
      <c r="I13" s="137"/>
      <c r="J13" s="138">
        <v>700400</v>
      </c>
    </row>
    <row r="14" spans="1:10" ht="15.75">
      <c r="A14" s="133" t="s">
        <v>28</v>
      </c>
      <c r="B14" s="2">
        <v>19987</v>
      </c>
      <c r="C14" s="2">
        <v>18499</v>
      </c>
      <c r="D14" s="2">
        <v>77833</v>
      </c>
      <c r="E14" s="2">
        <v>2129</v>
      </c>
      <c r="F14" s="2">
        <v>69</v>
      </c>
      <c r="G14" s="2">
        <v>3140</v>
      </c>
      <c r="H14" s="9">
        <f t="shared" si="0"/>
        <v>121657</v>
      </c>
      <c r="I14" s="137"/>
      <c r="J14" s="138">
        <v>725297</v>
      </c>
    </row>
    <row r="15" spans="1:10" ht="16.5" thickBot="1">
      <c r="A15" s="143" t="s">
        <v>29</v>
      </c>
      <c r="B15" s="14">
        <v>20632</v>
      </c>
      <c r="C15" s="14">
        <v>16762</v>
      </c>
      <c r="D15" s="14">
        <v>71489</v>
      </c>
      <c r="E15" s="14">
        <v>2225</v>
      </c>
      <c r="F15" s="14">
        <v>12</v>
      </c>
      <c r="G15" s="14">
        <v>3148</v>
      </c>
      <c r="H15" s="46">
        <f>SUM(B15:G15)</f>
        <v>114268</v>
      </c>
      <c r="I15" s="144"/>
      <c r="J15" s="145">
        <v>746567</v>
      </c>
    </row>
    <row r="16" spans="1:10" ht="17.25" thickBot="1" thickTop="1">
      <c r="A16" s="146" t="s">
        <v>73</v>
      </c>
      <c r="B16" s="147">
        <f aca="true" t="shared" si="1" ref="B16:H16">SUM(B4:B15)</f>
        <v>411132</v>
      </c>
      <c r="C16" s="147">
        <f t="shared" si="1"/>
        <v>230292</v>
      </c>
      <c r="D16" s="147">
        <f t="shared" si="1"/>
        <v>1165814</v>
      </c>
      <c r="E16" s="147">
        <f t="shared" si="1"/>
        <v>132644</v>
      </c>
      <c r="F16" s="147">
        <f t="shared" si="1"/>
        <v>2988</v>
      </c>
      <c r="G16" s="147">
        <f t="shared" si="1"/>
        <v>68165</v>
      </c>
      <c r="H16" s="147">
        <f t="shared" si="1"/>
        <v>2011035</v>
      </c>
      <c r="I16" s="148"/>
      <c r="J16" s="149">
        <f>SUM(J4:J15)</f>
        <v>8718740</v>
      </c>
    </row>
    <row r="18" ht="13.5" thickBot="1"/>
    <row r="19" spans="1:6" ht="12.75">
      <c r="A19" s="194" t="s">
        <v>79</v>
      </c>
      <c r="B19" s="195"/>
      <c r="C19" s="196" t="s">
        <v>80</v>
      </c>
      <c r="D19" s="196"/>
      <c r="E19" s="196"/>
      <c r="F19" s="197"/>
    </row>
    <row r="20" spans="1:8" ht="12.75">
      <c r="A20" s="183" t="s">
        <v>81</v>
      </c>
      <c r="B20" s="184"/>
      <c r="C20" s="185" t="s">
        <v>80</v>
      </c>
      <c r="D20" s="185"/>
      <c r="E20" s="185"/>
      <c r="F20" s="186"/>
      <c r="G20" s="150"/>
      <c r="H20" s="151"/>
    </row>
    <row r="21" spans="1:8" ht="12.75" customHeight="1">
      <c r="A21" s="183" t="s">
        <v>82</v>
      </c>
      <c r="B21" s="184"/>
      <c r="C21" s="185" t="s">
        <v>83</v>
      </c>
      <c r="D21" s="185"/>
      <c r="E21" s="185"/>
      <c r="F21" s="186"/>
      <c r="G21" s="151"/>
      <c r="H21" s="151"/>
    </row>
    <row r="22" spans="1:8" ht="12.75" customHeight="1">
      <c r="A22" s="183" t="s">
        <v>76</v>
      </c>
      <c r="B22" s="184"/>
      <c r="C22" s="185" t="s">
        <v>84</v>
      </c>
      <c r="D22" s="185"/>
      <c r="E22" s="185"/>
      <c r="F22" s="186"/>
      <c r="G22" s="151"/>
      <c r="H22" s="151"/>
    </row>
    <row r="23" spans="1:8" ht="12.75">
      <c r="A23" s="183" t="s">
        <v>85</v>
      </c>
      <c r="B23" s="184"/>
      <c r="C23" s="185" t="s">
        <v>86</v>
      </c>
      <c r="D23" s="185"/>
      <c r="E23" s="185"/>
      <c r="F23" s="186"/>
      <c r="G23" s="151"/>
      <c r="H23" s="151"/>
    </row>
    <row r="24" spans="1:8" ht="13.5" thickBot="1">
      <c r="A24" s="203" t="s">
        <v>87</v>
      </c>
      <c r="B24" s="204"/>
      <c r="C24" s="205" t="s">
        <v>88</v>
      </c>
      <c r="D24" s="205"/>
      <c r="E24" s="205"/>
      <c r="F24" s="206"/>
      <c r="G24" s="151"/>
      <c r="H24" s="151"/>
    </row>
    <row r="25" spans="7:8" ht="12.75">
      <c r="G25" s="151"/>
      <c r="H25" s="151"/>
    </row>
    <row r="26" spans="1:8" ht="12.75">
      <c r="A26" s="5" t="s">
        <v>89</v>
      </c>
      <c r="G26" s="151"/>
      <c r="H26" s="151"/>
    </row>
    <row r="27" spans="7:8" ht="12.75">
      <c r="G27" s="151"/>
      <c r="H27" s="151"/>
    </row>
    <row r="28" spans="7:8" ht="12.75">
      <c r="G28" s="151"/>
      <c r="H28" s="151"/>
    </row>
  </sheetData>
  <sheetProtection/>
  <mergeCells count="22">
    <mergeCell ref="A24:B24"/>
    <mergeCell ref="C24:F24"/>
    <mergeCell ref="A21:B21"/>
    <mergeCell ref="C21:F21"/>
    <mergeCell ref="A22:B22"/>
    <mergeCell ref="C22:F22"/>
    <mergeCell ref="C20:F20"/>
    <mergeCell ref="G2:G3"/>
    <mergeCell ref="B2:B3"/>
    <mergeCell ref="C2:D2"/>
    <mergeCell ref="E2:E3"/>
    <mergeCell ref="F2:F3"/>
    <mergeCell ref="H2:H3"/>
    <mergeCell ref="A2:A3"/>
    <mergeCell ref="A23:B23"/>
    <mergeCell ref="C23:F23"/>
    <mergeCell ref="A1:J1"/>
    <mergeCell ref="I2:I3"/>
    <mergeCell ref="J2:J3"/>
    <mergeCell ref="A19:B19"/>
    <mergeCell ref="C19:F19"/>
    <mergeCell ref="A20:B2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3" width="13.140625" style="0" customWidth="1"/>
    <col min="4" max="4" width="17.140625" style="0" customWidth="1"/>
    <col min="5" max="5" width="18.421875" style="0" customWidth="1"/>
    <col min="6" max="6" width="15.8515625" style="0" customWidth="1"/>
    <col min="7" max="7" width="19.57421875" style="0" customWidth="1"/>
    <col min="8" max="8" width="13.140625" style="0" customWidth="1"/>
    <col min="9" max="9" width="2.8515625" style="0" customWidth="1"/>
    <col min="10" max="10" width="15.421875" style="0" customWidth="1"/>
  </cols>
  <sheetData>
    <row r="1" spans="1:10" ht="54" customHeight="1" thickBot="1">
      <c r="A1" s="187" t="s">
        <v>93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15.75" customHeight="1">
      <c r="A2" s="181" t="s">
        <v>16</v>
      </c>
      <c r="B2" s="198" t="s">
        <v>74</v>
      </c>
      <c r="C2" s="199" t="s">
        <v>9</v>
      </c>
      <c r="D2" s="200"/>
      <c r="E2" s="201" t="s">
        <v>75</v>
      </c>
      <c r="F2" s="198" t="s">
        <v>76</v>
      </c>
      <c r="G2" s="198" t="s">
        <v>77</v>
      </c>
      <c r="H2" s="179" t="s">
        <v>12</v>
      </c>
      <c r="I2" s="190"/>
      <c r="J2" s="192" t="s">
        <v>7</v>
      </c>
    </row>
    <row r="3" spans="1:10" ht="68.25" customHeight="1">
      <c r="A3" s="182"/>
      <c r="B3" s="162"/>
      <c r="C3" s="6" t="s">
        <v>0</v>
      </c>
      <c r="D3" s="6" t="s">
        <v>1</v>
      </c>
      <c r="E3" s="202"/>
      <c r="F3" s="161"/>
      <c r="G3" s="162"/>
      <c r="H3" s="180"/>
      <c r="I3" s="191"/>
      <c r="J3" s="193"/>
    </row>
    <row r="4" spans="1:10" ht="15.75">
      <c r="A4" s="133" t="s">
        <v>18</v>
      </c>
      <c r="B4" s="8">
        <v>21772</v>
      </c>
      <c r="C4" s="8">
        <v>20998</v>
      </c>
      <c r="D4" s="8">
        <v>83644</v>
      </c>
      <c r="E4" s="8">
        <v>4868</v>
      </c>
      <c r="F4" s="8">
        <v>20</v>
      </c>
      <c r="G4" s="8">
        <v>4044</v>
      </c>
      <c r="H4" s="9">
        <f aca="true" t="shared" si="0" ref="H4:H14">SUM(B4:G4)</f>
        <v>135346</v>
      </c>
      <c r="I4" s="134"/>
      <c r="J4" s="135">
        <v>770483</v>
      </c>
    </row>
    <row r="5" spans="1:10" ht="15.75">
      <c r="A5" s="136" t="s">
        <v>19</v>
      </c>
      <c r="B5" s="2">
        <v>19697</v>
      </c>
      <c r="C5" s="2">
        <v>19527</v>
      </c>
      <c r="D5" s="2">
        <v>80001</v>
      </c>
      <c r="E5" s="2">
        <v>2698</v>
      </c>
      <c r="F5" s="2">
        <v>12</v>
      </c>
      <c r="G5" s="2">
        <v>3405</v>
      </c>
      <c r="H5" s="9">
        <f t="shared" si="0"/>
        <v>125340</v>
      </c>
      <c r="I5" s="137"/>
      <c r="J5" s="138">
        <v>722634</v>
      </c>
    </row>
    <row r="6" spans="1:10" ht="15.75">
      <c r="A6" s="133" t="s">
        <v>20</v>
      </c>
      <c r="B6" s="2">
        <v>23137</v>
      </c>
      <c r="C6" s="2">
        <v>22012</v>
      </c>
      <c r="D6" s="2">
        <v>92492</v>
      </c>
      <c r="E6" s="2">
        <v>3401</v>
      </c>
      <c r="F6" s="153">
        <v>16</v>
      </c>
      <c r="G6" s="152">
        <v>4802</v>
      </c>
      <c r="H6" s="9">
        <f t="shared" si="0"/>
        <v>145860</v>
      </c>
      <c r="I6" s="137"/>
      <c r="J6" s="138">
        <v>863176</v>
      </c>
    </row>
    <row r="7" spans="1:10" ht="15.75">
      <c r="A7" s="136" t="s">
        <v>21</v>
      </c>
      <c r="B7" s="118">
        <v>21386</v>
      </c>
      <c r="C7" s="118">
        <v>19619</v>
      </c>
      <c r="D7" s="2">
        <v>80832</v>
      </c>
      <c r="E7" s="2">
        <v>4453</v>
      </c>
      <c r="F7" s="153">
        <v>15</v>
      </c>
      <c r="G7" s="152">
        <v>4812</v>
      </c>
      <c r="H7" s="9">
        <f t="shared" si="0"/>
        <v>131117</v>
      </c>
      <c r="I7" s="137"/>
      <c r="J7" s="138">
        <v>774297</v>
      </c>
    </row>
    <row r="8" spans="1:10" ht="15.75">
      <c r="A8" s="133" t="s">
        <v>22</v>
      </c>
      <c r="B8" s="3">
        <v>24402</v>
      </c>
      <c r="C8" s="2">
        <v>23408</v>
      </c>
      <c r="D8" s="2">
        <v>98709</v>
      </c>
      <c r="E8" s="2">
        <v>5281</v>
      </c>
      <c r="F8" s="153">
        <v>26</v>
      </c>
      <c r="G8" s="152">
        <v>5221</v>
      </c>
      <c r="H8" s="9">
        <f t="shared" si="0"/>
        <v>157047</v>
      </c>
      <c r="I8" s="137"/>
      <c r="J8" s="138">
        <v>817558</v>
      </c>
    </row>
    <row r="9" spans="1:10" ht="15.75">
      <c r="A9" s="136" t="s">
        <v>23</v>
      </c>
      <c r="B9" s="3">
        <v>29803</v>
      </c>
      <c r="C9" s="2">
        <v>23634</v>
      </c>
      <c r="D9" s="2">
        <v>96058</v>
      </c>
      <c r="E9" s="2">
        <v>5940</v>
      </c>
      <c r="F9" s="153">
        <v>23</v>
      </c>
      <c r="G9" s="152">
        <v>5997</v>
      </c>
      <c r="H9" s="9">
        <f t="shared" si="0"/>
        <v>161455</v>
      </c>
      <c r="I9" s="137"/>
      <c r="J9" s="138">
        <v>884879</v>
      </c>
    </row>
    <row r="10" spans="1:10" ht="15.75">
      <c r="A10" s="133" t="s">
        <v>24</v>
      </c>
      <c r="B10" s="139">
        <v>30740</v>
      </c>
      <c r="C10" s="140">
        <v>26012</v>
      </c>
      <c r="D10" s="140">
        <v>105795</v>
      </c>
      <c r="E10" s="140">
        <v>6872</v>
      </c>
      <c r="F10" s="153">
        <v>54</v>
      </c>
      <c r="G10" s="152">
        <v>6565</v>
      </c>
      <c r="H10" s="9">
        <f t="shared" si="0"/>
        <v>176038</v>
      </c>
      <c r="I10" s="137"/>
      <c r="J10" s="141">
        <v>865078</v>
      </c>
    </row>
    <row r="11" spans="1:10" ht="15.75">
      <c r="A11" s="136" t="s">
        <v>25</v>
      </c>
      <c r="B11" s="142">
        <v>35203</v>
      </c>
      <c r="C11" s="142">
        <v>28872</v>
      </c>
      <c r="D11" s="142">
        <v>116841</v>
      </c>
      <c r="E11" s="142">
        <v>7295</v>
      </c>
      <c r="F11" s="153">
        <v>27</v>
      </c>
      <c r="G11" s="152">
        <v>6251</v>
      </c>
      <c r="H11" s="9">
        <f t="shared" si="0"/>
        <v>194489</v>
      </c>
      <c r="I11" s="137"/>
      <c r="J11" s="138">
        <v>977722</v>
      </c>
    </row>
    <row r="12" spans="1:10" ht="15.75">
      <c r="A12" s="133" t="s">
        <v>26</v>
      </c>
      <c r="B12" s="142">
        <v>29137</v>
      </c>
      <c r="C12" s="142">
        <v>23719</v>
      </c>
      <c r="D12" s="142">
        <v>96200</v>
      </c>
      <c r="E12" s="142">
        <v>9699</v>
      </c>
      <c r="F12" s="153">
        <v>15</v>
      </c>
      <c r="G12" s="152">
        <v>7688</v>
      </c>
      <c r="H12" s="9">
        <f t="shared" si="0"/>
        <v>166458</v>
      </c>
      <c r="I12" s="137"/>
      <c r="J12" s="138">
        <v>851537</v>
      </c>
    </row>
    <row r="13" spans="1:10" ht="15.75">
      <c r="A13" s="136" t="s">
        <v>27</v>
      </c>
      <c r="B13" s="142">
        <v>29399</v>
      </c>
      <c r="C13" s="142">
        <v>23722</v>
      </c>
      <c r="D13" s="142">
        <v>96205</v>
      </c>
      <c r="E13" s="142">
        <v>9087</v>
      </c>
      <c r="F13" s="2">
        <v>28</v>
      </c>
      <c r="G13" s="2">
        <v>7479</v>
      </c>
      <c r="H13" s="9">
        <f t="shared" si="0"/>
        <v>165920</v>
      </c>
      <c r="I13" s="137"/>
      <c r="J13" s="138">
        <v>901670</v>
      </c>
    </row>
    <row r="14" spans="1:10" ht="15.75">
      <c r="A14" s="133" t="s">
        <v>28</v>
      </c>
      <c r="B14" s="2">
        <v>25322</v>
      </c>
      <c r="C14" s="2">
        <v>22339</v>
      </c>
      <c r="D14" s="2">
        <v>93929</v>
      </c>
      <c r="E14" s="2">
        <v>7515</v>
      </c>
      <c r="F14" s="2">
        <v>17</v>
      </c>
      <c r="G14" s="2">
        <v>6966</v>
      </c>
      <c r="H14" s="9">
        <f t="shared" si="0"/>
        <v>156088</v>
      </c>
      <c r="I14" s="137"/>
      <c r="J14" s="138">
        <v>792710</v>
      </c>
    </row>
    <row r="15" spans="1:10" ht="16.5" thickBot="1">
      <c r="A15" s="143" t="s">
        <v>29</v>
      </c>
      <c r="B15" s="14">
        <v>24291</v>
      </c>
      <c r="C15" s="14">
        <v>21751</v>
      </c>
      <c r="D15" s="14">
        <v>91625</v>
      </c>
      <c r="E15" s="14">
        <v>7744</v>
      </c>
      <c r="F15" s="14">
        <v>15</v>
      </c>
      <c r="G15" s="14">
        <v>5385</v>
      </c>
      <c r="H15" s="46">
        <f>SUM(B15:G15)</f>
        <v>150811</v>
      </c>
      <c r="I15" s="144"/>
      <c r="J15" s="145">
        <v>756607</v>
      </c>
    </row>
    <row r="16" spans="1:10" ht="17.25" thickBot="1" thickTop="1">
      <c r="A16" s="146" t="s">
        <v>90</v>
      </c>
      <c r="B16" s="147">
        <f aca="true" t="shared" si="1" ref="B16:H16">SUM(B4:B15)</f>
        <v>314289</v>
      </c>
      <c r="C16" s="147">
        <f t="shared" si="1"/>
        <v>275613</v>
      </c>
      <c r="D16" s="147">
        <f t="shared" si="1"/>
        <v>1132331</v>
      </c>
      <c r="E16" s="147">
        <f t="shared" si="1"/>
        <v>74853</v>
      </c>
      <c r="F16" s="147">
        <f t="shared" si="1"/>
        <v>268</v>
      </c>
      <c r="G16" s="147">
        <f t="shared" si="1"/>
        <v>68615</v>
      </c>
      <c r="H16" s="147">
        <f t="shared" si="1"/>
        <v>1865969</v>
      </c>
      <c r="I16" s="148"/>
      <c r="J16" s="149">
        <f>SUM(J4:J15)</f>
        <v>9978351</v>
      </c>
    </row>
    <row r="18" ht="13.5" thickBot="1"/>
    <row r="19" spans="1:6" ht="12.75">
      <c r="A19" s="194" t="s">
        <v>79</v>
      </c>
      <c r="B19" s="195"/>
      <c r="C19" s="196" t="s">
        <v>80</v>
      </c>
      <c r="D19" s="196"/>
      <c r="E19" s="196"/>
      <c r="F19" s="197"/>
    </row>
    <row r="20" spans="1:8" ht="12.75">
      <c r="A20" s="183" t="s">
        <v>81</v>
      </c>
      <c r="B20" s="184"/>
      <c r="C20" s="185" t="s">
        <v>80</v>
      </c>
      <c r="D20" s="185"/>
      <c r="E20" s="185"/>
      <c r="F20" s="186"/>
      <c r="G20" s="150"/>
      <c r="H20" s="151"/>
    </row>
    <row r="21" spans="1:8" ht="12.75" customHeight="1">
      <c r="A21" s="183" t="s">
        <v>82</v>
      </c>
      <c r="B21" s="184"/>
      <c r="C21" s="185" t="s">
        <v>83</v>
      </c>
      <c r="D21" s="185"/>
      <c r="E21" s="185"/>
      <c r="F21" s="186"/>
      <c r="G21" s="151"/>
      <c r="H21" s="151"/>
    </row>
    <row r="22" spans="1:8" ht="12.75" customHeight="1">
      <c r="A22" s="183" t="s">
        <v>76</v>
      </c>
      <c r="B22" s="184"/>
      <c r="C22" s="185" t="s">
        <v>84</v>
      </c>
      <c r="D22" s="185"/>
      <c r="E22" s="185"/>
      <c r="F22" s="186"/>
      <c r="G22" s="151"/>
      <c r="H22" s="151"/>
    </row>
    <row r="23" spans="1:8" ht="12.75">
      <c r="A23" s="183" t="s">
        <v>85</v>
      </c>
      <c r="B23" s="184"/>
      <c r="C23" s="185" t="s">
        <v>86</v>
      </c>
      <c r="D23" s="185"/>
      <c r="E23" s="185"/>
      <c r="F23" s="186"/>
      <c r="G23" s="151"/>
      <c r="H23" s="151"/>
    </row>
    <row r="24" spans="1:8" ht="13.5" thickBot="1">
      <c r="A24" s="203" t="s">
        <v>87</v>
      </c>
      <c r="B24" s="204"/>
      <c r="C24" s="205" t="s">
        <v>88</v>
      </c>
      <c r="D24" s="205"/>
      <c r="E24" s="205"/>
      <c r="F24" s="206"/>
      <c r="G24" s="151"/>
      <c r="H24" s="151"/>
    </row>
    <row r="25" spans="7:8" ht="12.75">
      <c r="G25" s="151"/>
      <c r="H25" s="151"/>
    </row>
    <row r="26" spans="1:8" ht="12.75">
      <c r="A26" s="5" t="s">
        <v>89</v>
      </c>
      <c r="G26" s="151"/>
      <c r="H26" s="151"/>
    </row>
    <row r="27" spans="7:8" ht="12.75">
      <c r="G27" s="151"/>
      <c r="H27" s="151"/>
    </row>
    <row r="28" spans="7:8" ht="12.75">
      <c r="G28" s="151"/>
      <c r="H28" s="151"/>
    </row>
  </sheetData>
  <sheetProtection/>
  <mergeCells count="22"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:J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7.8515625" style="0" customWidth="1"/>
    <col min="2" max="2" width="19.28125" style="0" customWidth="1"/>
    <col min="3" max="3" width="13.140625" style="0" customWidth="1"/>
    <col min="4" max="4" width="17.140625" style="0" customWidth="1"/>
    <col min="5" max="5" width="18.421875" style="0" customWidth="1"/>
    <col min="6" max="6" width="15.8515625" style="0" customWidth="1"/>
    <col min="7" max="7" width="19.57421875" style="0" customWidth="1"/>
    <col min="8" max="8" width="13.140625" style="0" customWidth="1"/>
    <col min="9" max="9" width="2.8515625" style="0" customWidth="1"/>
    <col min="10" max="10" width="15.421875" style="0" customWidth="1"/>
  </cols>
  <sheetData>
    <row r="1" spans="1:10" ht="54" customHeight="1" thickBot="1">
      <c r="A1" s="187" t="s">
        <v>95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15.75" customHeight="1">
      <c r="A2" s="181" t="s">
        <v>16</v>
      </c>
      <c r="B2" s="198" t="s">
        <v>74</v>
      </c>
      <c r="C2" s="199" t="s">
        <v>9</v>
      </c>
      <c r="D2" s="200"/>
      <c r="E2" s="201" t="s">
        <v>75</v>
      </c>
      <c r="F2" s="198" t="s">
        <v>76</v>
      </c>
      <c r="G2" s="198" t="s">
        <v>77</v>
      </c>
      <c r="H2" s="179" t="s">
        <v>12</v>
      </c>
      <c r="I2" s="190"/>
      <c r="J2" s="192" t="s">
        <v>7</v>
      </c>
    </row>
    <row r="3" spans="1:10" ht="68.25" customHeight="1">
      <c r="A3" s="182"/>
      <c r="B3" s="162"/>
      <c r="C3" s="6" t="s">
        <v>0</v>
      </c>
      <c r="D3" s="6" t="s">
        <v>1</v>
      </c>
      <c r="E3" s="202"/>
      <c r="F3" s="161"/>
      <c r="G3" s="162"/>
      <c r="H3" s="180"/>
      <c r="I3" s="191"/>
      <c r="J3" s="193"/>
    </row>
    <row r="4" spans="1:10" ht="15">
      <c r="A4" s="133" t="s">
        <v>18</v>
      </c>
      <c r="B4" s="8">
        <v>29290</v>
      </c>
      <c r="C4" s="8">
        <v>26097</v>
      </c>
      <c r="D4" s="8">
        <v>109009</v>
      </c>
      <c r="E4" s="8">
        <v>10640</v>
      </c>
      <c r="F4" s="8">
        <v>29</v>
      </c>
      <c r="G4" s="114">
        <v>6486</v>
      </c>
      <c r="H4" s="8">
        <f>SUM(B4:G4)</f>
        <v>181551</v>
      </c>
      <c r="I4" s="134"/>
      <c r="J4" s="135">
        <v>855024</v>
      </c>
    </row>
    <row r="5" spans="1:10" ht="15">
      <c r="A5" s="136" t="s">
        <v>19</v>
      </c>
      <c r="B5" s="2">
        <v>28435</v>
      </c>
      <c r="C5" s="2">
        <v>21048</v>
      </c>
      <c r="D5" s="2">
        <v>89102</v>
      </c>
      <c r="E5" s="2">
        <v>9322</v>
      </c>
      <c r="F5" s="2">
        <v>21</v>
      </c>
      <c r="G5" s="114">
        <v>6509</v>
      </c>
      <c r="H5" s="8">
        <f>SUM(B5:G5)</f>
        <v>154437</v>
      </c>
      <c r="I5" s="137"/>
      <c r="J5" s="138">
        <v>806104</v>
      </c>
    </row>
    <row r="6" spans="1:10" ht="15">
      <c r="A6" s="133" t="s">
        <v>20</v>
      </c>
      <c r="B6" s="2">
        <v>31843</v>
      </c>
      <c r="C6" s="2">
        <v>24224</v>
      </c>
      <c r="D6" s="2">
        <v>103444</v>
      </c>
      <c r="E6" s="2">
        <v>12514</v>
      </c>
      <c r="F6" s="153">
        <v>30</v>
      </c>
      <c r="G6" s="114">
        <v>5888</v>
      </c>
      <c r="H6" s="8">
        <f>SUM(B6:G6)</f>
        <v>177943</v>
      </c>
      <c r="I6" s="137"/>
      <c r="J6" s="138">
        <v>940385</v>
      </c>
    </row>
    <row r="7" spans="1:10" ht="16.5" thickBot="1">
      <c r="A7" s="146" t="s">
        <v>91</v>
      </c>
      <c r="B7" s="147">
        <f aca="true" t="shared" si="0" ref="B7:H7">SUM(B4:B6)</f>
        <v>89568</v>
      </c>
      <c r="C7" s="147">
        <f t="shared" si="0"/>
        <v>71369</v>
      </c>
      <c r="D7" s="147">
        <f t="shared" si="0"/>
        <v>301555</v>
      </c>
      <c r="E7" s="147">
        <f t="shared" si="0"/>
        <v>32476</v>
      </c>
      <c r="F7" s="147">
        <f t="shared" si="0"/>
        <v>80</v>
      </c>
      <c r="G7" s="147">
        <f t="shared" si="0"/>
        <v>18883</v>
      </c>
      <c r="H7" s="147">
        <f t="shared" si="0"/>
        <v>513931</v>
      </c>
      <c r="I7" s="148"/>
      <c r="J7" s="149">
        <f>SUM(J4:J6)</f>
        <v>2601513</v>
      </c>
    </row>
    <row r="9" ht="13.5" thickBot="1"/>
    <row r="10" spans="1:6" ht="12.75">
      <c r="A10" s="194" t="s">
        <v>79</v>
      </c>
      <c r="B10" s="195"/>
      <c r="C10" s="196" t="s">
        <v>80</v>
      </c>
      <c r="D10" s="196"/>
      <c r="E10" s="196"/>
      <c r="F10" s="197"/>
    </row>
    <row r="11" spans="1:8" ht="12.75">
      <c r="A11" s="183" t="s">
        <v>81</v>
      </c>
      <c r="B11" s="184"/>
      <c r="C11" s="185" t="s">
        <v>80</v>
      </c>
      <c r="D11" s="185"/>
      <c r="E11" s="185"/>
      <c r="F11" s="186"/>
      <c r="G11" s="150"/>
      <c r="H11" s="151"/>
    </row>
    <row r="12" spans="1:8" ht="12.75" customHeight="1">
      <c r="A12" s="183" t="s">
        <v>82</v>
      </c>
      <c r="B12" s="184"/>
      <c r="C12" s="185" t="s">
        <v>83</v>
      </c>
      <c r="D12" s="185"/>
      <c r="E12" s="185"/>
      <c r="F12" s="186"/>
      <c r="G12" s="151"/>
      <c r="H12" s="151"/>
    </row>
    <row r="13" spans="1:8" ht="12.75" customHeight="1">
      <c r="A13" s="183" t="s">
        <v>76</v>
      </c>
      <c r="B13" s="184"/>
      <c r="C13" s="185" t="s">
        <v>84</v>
      </c>
      <c r="D13" s="185"/>
      <c r="E13" s="185"/>
      <c r="F13" s="186"/>
      <c r="G13" s="151"/>
      <c r="H13" s="151"/>
    </row>
    <row r="14" spans="1:8" ht="12.75">
      <c r="A14" s="183" t="s">
        <v>85</v>
      </c>
      <c r="B14" s="184"/>
      <c r="C14" s="185" t="s">
        <v>86</v>
      </c>
      <c r="D14" s="185"/>
      <c r="E14" s="185"/>
      <c r="F14" s="186"/>
      <c r="G14" s="151"/>
      <c r="H14" s="151"/>
    </row>
    <row r="15" spans="1:8" ht="13.5" thickBot="1">
      <c r="A15" s="203" t="s">
        <v>87</v>
      </c>
      <c r="B15" s="204"/>
      <c r="C15" s="205" t="s">
        <v>88</v>
      </c>
      <c r="D15" s="205"/>
      <c r="E15" s="205"/>
      <c r="F15" s="206"/>
      <c r="G15" s="151"/>
      <c r="H15" s="151"/>
    </row>
    <row r="16" spans="7:8" ht="12.75">
      <c r="G16" s="151"/>
      <c r="H16" s="151"/>
    </row>
    <row r="17" spans="1:8" ht="12.75">
      <c r="A17" s="5" t="s">
        <v>89</v>
      </c>
      <c r="G17" s="151"/>
      <c r="H17" s="151"/>
    </row>
    <row r="18" spans="7:8" ht="12.75">
      <c r="G18" s="151"/>
      <c r="H18" s="151"/>
    </row>
    <row r="19" spans="7:8" ht="12.75">
      <c r="G19" s="151"/>
      <c r="H19" s="151"/>
    </row>
  </sheetData>
  <sheetProtection/>
  <mergeCells count="22">
    <mergeCell ref="A1:J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</mergeCells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68" t="s">
        <v>53</v>
      </c>
      <c r="B1" s="169"/>
      <c r="C1" s="169"/>
      <c r="D1" s="169"/>
      <c r="E1" s="169"/>
      <c r="F1" s="169"/>
      <c r="G1" s="170"/>
      <c r="H1" s="4"/>
      <c r="I1" s="5"/>
    </row>
    <row r="2" spans="1:9" ht="17.25" customHeight="1">
      <c r="A2" s="167" t="s">
        <v>16</v>
      </c>
      <c r="B2" s="171" t="s">
        <v>8</v>
      </c>
      <c r="C2" s="159" t="s">
        <v>9</v>
      </c>
      <c r="D2" s="160"/>
      <c r="E2" s="161" t="s">
        <v>13</v>
      </c>
      <c r="F2" s="161" t="s">
        <v>10</v>
      </c>
      <c r="G2" s="173" t="s">
        <v>41</v>
      </c>
      <c r="H2" s="164"/>
      <c r="I2" s="171" t="s">
        <v>7</v>
      </c>
    </row>
    <row r="3" spans="1:9" ht="31.5">
      <c r="A3" s="167"/>
      <c r="B3" s="172"/>
      <c r="C3" s="6" t="s">
        <v>0</v>
      </c>
      <c r="D3" s="6" t="s">
        <v>1</v>
      </c>
      <c r="E3" s="162"/>
      <c r="F3" s="162"/>
      <c r="G3" s="174"/>
      <c r="H3" s="165"/>
      <c r="I3" s="172"/>
    </row>
    <row r="4" spans="1:9" ht="15.75">
      <c r="A4" s="37" t="s">
        <v>18</v>
      </c>
      <c r="B4" s="51">
        <v>14292</v>
      </c>
      <c r="C4" s="86">
        <v>22463</v>
      </c>
      <c r="D4" s="86">
        <v>70615</v>
      </c>
      <c r="E4" s="86">
        <v>12868</v>
      </c>
      <c r="F4" s="87" t="s">
        <v>5</v>
      </c>
      <c r="G4" s="88">
        <f>SUM(B4:E4)</f>
        <v>120238</v>
      </c>
      <c r="H4" s="40"/>
      <c r="I4" s="51">
        <v>630839</v>
      </c>
    </row>
    <row r="5" spans="1:9" ht="15.75">
      <c r="A5" s="11" t="s">
        <v>19</v>
      </c>
      <c r="B5" s="55">
        <v>11978</v>
      </c>
      <c r="C5" s="52">
        <v>18065</v>
      </c>
      <c r="D5" s="52">
        <v>58972</v>
      </c>
      <c r="E5" s="52">
        <v>14387</v>
      </c>
      <c r="F5" s="89" t="s">
        <v>5</v>
      </c>
      <c r="G5" s="90">
        <f>SUM(B5:E5)</f>
        <v>103402</v>
      </c>
      <c r="H5" s="23"/>
      <c r="I5" s="55">
        <v>552354</v>
      </c>
    </row>
    <row r="6" spans="1:9" ht="15.75">
      <c r="A6" s="7" t="s">
        <v>20</v>
      </c>
      <c r="B6" s="55">
        <v>14624</v>
      </c>
      <c r="C6" s="52">
        <v>21542</v>
      </c>
      <c r="D6" s="52">
        <v>72338</v>
      </c>
      <c r="E6" s="52">
        <v>17513</v>
      </c>
      <c r="F6" s="89" t="s">
        <v>5</v>
      </c>
      <c r="G6" s="90">
        <f aca="true" t="shared" si="0" ref="G6:G15">SUM(B6:E6)</f>
        <v>126017</v>
      </c>
      <c r="H6" s="23"/>
      <c r="I6" s="55">
        <v>684837</v>
      </c>
    </row>
    <row r="7" spans="1:9" ht="15.75">
      <c r="A7" s="11" t="s">
        <v>21</v>
      </c>
      <c r="B7" s="55">
        <v>13891</v>
      </c>
      <c r="C7" s="52">
        <v>19457</v>
      </c>
      <c r="D7" s="52">
        <v>66201</v>
      </c>
      <c r="E7" s="52">
        <v>14608</v>
      </c>
      <c r="F7" s="89" t="s">
        <v>5</v>
      </c>
      <c r="G7" s="90">
        <f t="shared" si="0"/>
        <v>114157</v>
      </c>
      <c r="H7" s="23"/>
      <c r="I7" s="55">
        <v>664992</v>
      </c>
    </row>
    <row r="8" spans="1:9" ht="15.75">
      <c r="A8" s="7" t="s">
        <v>22</v>
      </c>
      <c r="B8" s="55">
        <v>12638</v>
      </c>
      <c r="C8" s="52">
        <v>19188</v>
      </c>
      <c r="D8" s="52">
        <v>64542</v>
      </c>
      <c r="E8" s="52">
        <v>12988</v>
      </c>
      <c r="F8" s="89" t="s">
        <v>5</v>
      </c>
      <c r="G8" s="90">
        <f t="shared" si="0"/>
        <v>109356</v>
      </c>
      <c r="H8" s="23"/>
      <c r="I8" s="55">
        <v>616848</v>
      </c>
    </row>
    <row r="9" spans="1:9" ht="15.75">
      <c r="A9" s="11" t="s">
        <v>23</v>
      </c>
      <c r="B9" s="55">
        <v>15951</v>
      </c>
      <c r="C9" s="52">
        <v>20896</v>
      </c>
      <c r="D9" s="52">
        <v>68306</v>
      </c>
      <c r="E9" s="52">
        <v>12309</v>
      </c>
      <c r="F9" s="89" t="s">
        <v>5</v>
      </c>
      <c r="G9" s="90">
        <f t="shared" si="0"/>
        <v>117462</v>
      </c>
      <c r="H9" s="23"/>
      <c r="I9" s="55">
        <v>738337</v>
      </c>
    </row>
    <row r="10" spans="1:9" ht="15.75">
      <c r="A10" s="7" t="s">
        <v>24</v>
      </c>
      <c r="B10" s="55">
        <v>17102</v>
      </c>
      <c r="C10" s="52">
        <v>24442</v>
      </c>
      <c r="D10" s="52">
        <v>73361</v>
      </c>
      <c r="E10" s="52">
        <v>14434</v>
      </c>
      <c r="F10" s="89" t="s">
        <v>5</v>
      </c>
      <c r="G10" s="90">
        <f t="shared" si="0"/>
        <v>129339</v>
      </c>
      <c r="H10" s="23"/>
      <c r="I10" s="55">
        <v>701955</v>
      </c>
    </row>
    <row r="11" spans="1:9" ht="15.75">
      <c r="A11" s="11" t="s">
        <v>25</v>
      </c>
      <c r="B11" s="55">
        <v>16230</v>
      </c>
      <c r="C11" s="52">
        <v>23524</v>
      </c>
      <c r="D11" s="52">
        <v>69736</v>
      </c>
      <c r="E11" s="52">
        <v>16130</v>
      </c>
      <c r="F11" s="89" t="s">
        <v>5</v>
      </c>
      <c r="G11" s="90">
        <f t="shared" si="0"/>
        <v>125620</v>
      </c>
      <c r="H11" s="23"/>
      <c r="I11" s="55">
        <v>656866</v>
      </c>
    </row>
    <row r="12" spans="1:9" ht="15.75">
      <c r="A12" s="7" t="s">
        <v>26</v>
      </c>
      <c r="B12" s="55">
        <v>15252</v>
      </c>
      <c r="C12" s="52">
        <v>24033</v>
      </c>
      <c r="D12" s="52">
        <v>68240</v>
      </c>
      <c r="E12" s="52">
        <v>13185</v>
      </c>
      <c r="F12" s="89" t="s">
        <v>5</v>
      </c>
      <c r="G12" s="90">
        <f t="shared" si="0"/>
        <v>120710</v>
      </c>
      <c r="H12" s="23"/>
      <c r="I12" s="55">
        <v>628230</v>
      </c>
    </row>
    <row r="13" spans="1:9" ht="15.75">
      <c r="A13" s="11" t="s">
        <v>27</v>
      </c>
      <c r="B13" s="55">
        <v>13026</v>
      </c>
      <c r="C13" s="52">
        <v>22874</v>
      </c>
      <c r="D13" s="52">
        <v>69372</v>
      </c>
      <c r="E13" s="52">
        <v>14904</v>
      </c>
      <c r="F13" s="89" t="s">
        <v>5</v>
      </c>
      <c r="G13" s="90">
        <f t="shared" si="0"/>
        <v>120176</v>
      </c>
      <c r="H13" s="23"/>
      <c r="I13" s="55">
        <v>646663</v>
      </c>
    </row>
    <row r="14" spans="1:9" ht="15.75">
      <c r="A14" s="7" t="s">
        <v>28</v>
      </c>
      <c r="B14" s="55">
        <v>10423</v>
      </c>
      <c r="C14" s="52">
        <v>19439</v>
      </c>
      <c r="D14" s="52">
        <v>64328</v>
      </c>
      <c r="E14" s="52">
        <v>12934</v>
      </c>
      <c r="F14" s="89" t="s">
        <v>5</v>
      </c>
      <c r="G14" s="90">
        <f t="shared" si="0"/>
        <v>107124</v>
      </c>
      <c r="H14" s="23"/>
      <c r="I14" s="55">
        <v>549823</v>
      </c>
    </row>
    <row r="15" spans="1:9" ht="16.5" thickBot="1">
      <c r="A15" s="13" t="s">
        <v>29</v>
      </c>
      <c r="B15" s="91">
        <v>11099</v>
      </c>
      <c r="C15" s="92">
        <v>19658</v>
      </c>
      <c r="D15" s="92">
        <v>65206</v>
      </c>
      <c r="E15" s="92">
        <v>13585</v>
      </c>
      <c r="F15" s="93" t="s">
        <v>5</v>
      </c>
      <c r="G15" s="94">
        <f t="shared" si="0"/>
        <v>109548</v>
      </c>
      <c r="H15" s="26"/>
      <c r="I15" s="91">
        <v>622639</v>
      </c>
    </row>
    <row r="16" spans="1:9" ht="16.5" thickTop="1">
      <c r="A16" s="95" t="s">
        <v>3</v>
      </c>
      <c r="B16" s="96">
        <f>SUM(B4:B15)</f>
        <v>166506</v>
      </c>
      <c r="C16" s="97">
        <f>SUM(C4:C15)</f>
        <v>255581</v>
      </c>
      <c r="D16" s="97">
        <f>SUM(D4:D15)</f>
        <v>811217</v>
      </c>
      <c r="E16" s="97">
        <f>SUM(E4:E15)</f>
        <v>169845</v>
      </c>
      <c r="F16" s="98" t="s">
        <v>5</v>
      </c>
      <c r="G16" s="99">
        <f>SUM(G4:G15)</f>
        <v>1403149</v>
      </c>
      <c r="H16" s="61"/>
      <c r="I16" s="96">
        <f>SUM(I4:I15)</f>
        <v>7694383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3.00390625" style="0" customWidth="1"/>
    <col min="8" max="8" width="2.7109375" style="0" customWidth="1"/>
    <col min="9" max="9" width="13.140625" style="0" customWidth="1"/>
  </cols>
  <sheetData>
    <row r="1" spans="1:9" ht="60" customHeight="1">
      <c r="A1" s="175" t="s">
        <v>52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41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">
      <c r="A4" s="37" t="s">
        <v>18</v>
      </c>
      <c r="B4" s="69">
        <v>11976</v>
      </c>
      <c r="C4" s="70">
        <v>19205</v>
      </c>
      <c r="D4" s="70">
        <v>62243</v>
      </c>
      <c r="E4" s="70">
        <v>15846</v>
      </c>
      <c r="F4" s="71" t="s">
        <v>5</v>
      </c>
      <c r="G4" s="72">
        <f>SUM(B4:E4)</f>
        <v>109270</v>
      </c>
      <c r="H4" s="73"/>
      <c r="I4" s="69">
        <v>599664</v>
      </c>
    </row>
    <row r="5" spans="1:9" ht="15">
      <c r="A5" s="11" t="s">
        <v>19</v>
      </c>
      <c r="B5" s="74">
        <v>10462</v>
      </c>
      <c r="C5" s="75">
        <v>17152</v>
      </c>
      <c r="D5" s="75">
        <v>56715</v>
      </c>
      <c r="E5" s="75">
        <v>12729</v>
      </c>
      <c r="F5" s="76" t="s">
        <v>5</v>
      </c>
      <c r="G5" s="77">
        <f>SUM(B5:E5)</f>
        <v>97058</v>
      </c>
      <c r="H5" s="12"/>
      <c r="I5" s="74">
        <v>534115</v>
      </c>
    </row>
    <row r="6" spans="1:9" ht="15">
      <c r="A6" s="7" t="s">
        <v>20</v>
      </c>
      <c r="B6" s="74">
        <v>14930</v>
      </c>
      <c r="C6" s="75">
        <v>21121</v>
      </c>
      <c r="D6" s="75">
        <v>68695</v>
      </c>
      <c r="E6" s="75">
        <v>15566</v>
      </c>
      <c r="F6" s="76" t="s">
        <v>5</v>
      </c>
      <c r="G6" s="77">
        <f aca="true" t="shared" si="0" ref="G6:G15">SUM(B6:E6)</f>
        <v>120312</v>
      </c>
      <c r="H6" s="12"/>
      <c r="I6" s="74">
        <v>638953</v>
      </c>
    </row>
    <row r="7" spans="1:9" ht="15">
      <c r="A7" s="11" t="s">
        <v>21</v>
      </c>
      <c r="B7" s="74">
        <v>14110</v>
      </c>
      <c r="C7" s="75">
        <v>19003</v>
      </c>
      <c r="D7" s="75">
        <v>60782</v>
      </c>
      <c r="E7" s="75">
        <v>15409</v>
      </c>
      <c r="F7" s="76" t="s">
        <v>5</v>
      </c>
      <c r="G7" s="77">
        <f t="shared" si="0"/>
        <v>109304</v>
      </c>
      <c r="H7" s="12"/>
      <c r="I7" s="74">
        <v>592645</v>
      </c>
    </row>
    <row r="8" spans="1:9" ht="15">
      <c r="A8" s="7" t="s">
        <v>22</v>
      </c>
      <c r="B8" s="74">
        <v>13094</v>
      </c>
      <c r="C8" s="75">
        <v>20238</v>
      </c>
      <c r="D8" s="75">
        <v>65573</v>
      </c>
      <c r="E8" s="75">
        <v>15475</v>
      </c>
      <c r="F8" s="76" t="s">
        <v>5</v>
      </c>
      <c r="G8" s="77">
        <f t="shared" si="0"/>
        <v>114380</v>
      </c>
      <c r="H8" s="12"/>
      <c r="I8" s="74">
        <v>545524</v>
      </c>
    </row>
    <row r="9" spans="1:9" ht="15">
      <c r="A9" s="11" t="s">
        <v>23</v>
      </c>
      <c r="B9" s="74">
        <v>16724</v>
      </c>
      <c r="C9" s="75">
        <v>28096</v>
      </c>
      <c r="D9" s="75">
        <v>89354</v>
      </c>
      <c r="E9" s="75">
        <v>17839</v>
      </c>
      <c r="F9" s="76" t="s">
        <v>5</v>
      </c>
      <c r="G9" s="77">
        <f t="shared" si="0"/>
        <v>152013</v>
      </c>
      <c r="H9" s="12"/>
      <c r="I9" s="74">
        <v>618352</v>
      </c>
    </row>
    <row r="10" spans="1:9" ht="15">
      <c r="A10" s="7" t="s">
        <v>24</v>
      </c>
      <c r="B10" s="74">
        <v>17905</v>
      </c>
      <c r="C10" s="75">
        <v>32925</v>
      </c>
      <c r="D10" s="75">
        <v>98142</v>
      </c>
      <c r="E10" s="75">
        <v>14799</v>
      </c>
      <c r="F10" s="76" t="s">
        <v>5</v>
      </c>
      <c r="G10" s="77">
        <f t="shared" si="0"/>
        <v>163771</v>
      </c>
      <c r="H10" s="12"/>
      <c r="I10" s="74">
        <v>629568</v>
      </c>
    </row>
    <row r="11" spans="1:9" ht="15">
      <c r="A11" s="11" t="s">
        <v>25</v>
      </c>
      <c r="B11" s="74">
        <v>19039</v>
      </c>
      <c r="C11" s="75">
        <v>33066</v>
      </c>
      <c r="D11" s="75">
        <v>94314</v>
      </c>
      <c r="E11" s="75">
        <v>21206</v>
      </c>
      <c r="F11" s="76" t="s">
        <v>5</v>
      </c>
      <c r="G11" s="77">
        <f t="shared" si="0"/>
        <v>167625</v>
      </c>
      <c r="H11" s="12"/>
      <c r="I11" s="74">
        <v>652063</v>
      </c>
    </row>
    <row r="12" spans="1:9" ht="15">
      <c r="A12" s="7" t="s">
        <v>26</v>
      </c>
      <c r="B12" s="74">
        <v>17585</v>
      </c>
      <c r="C12" s="75">
        <v>24936</v>
      </c>
      <c r="D12" s="75">
        <v>70180</v>
      </c>
      <c r="E12" s="75">
        <v>17500</v>
      </c>
      <c r="F12" s="76" t="s">
        <v>5</v>
      </c>
      <c r="G12" s="77">
        <f t="shared" si="0"/>
        <v>130201</v>
      </c>
      <c r="H12" s="12"/>
      <c r="I12" s="74">
        <v>583111</v>
      </c>
    </row>
    <row r="13" spans="1:9" ht="15">
      <c r="A13" s="11" t="s">
        <v>27</v>
      </c>
      <c r="B13" s="74">
        <v>15500</v>
      </c>
      <c r="C13" s="75">
        <v>25817</v>
      </c>
      <c r="D13" s="75">
        <v>74497</v>
      </c>
      <c r="E13" s="75">
        <v>14941</v>
      </c>
      <c r="F13" s="76" t="s">
        <v>5</v>
      </c>
      <c r="G13" s="77">
        <f t="shared" si="0"/>
        <v>130755</v>
      </c>
      <c r="H13" s="12"/>
      <c r="I13" s="74">
        <v>559355</v>
      </c>
    </row>
    <row r="14" spans="1:9" ht="15">
      <c r="A14" s="7" t="s">
        <v>28</v>
      </c>
      <c r="B14" s="74">
        <v>14017</v>
      </c>
      <c r="C14" s="75">
        <v>18339</v>
      </c>
      <c r="D14" s="75">
        <v>54420</v>
      </c>
      <c r="E14" s="75">
        <v>10737</v>
      </c>
      <c r="F14" s="76" t="s">
        <v>5</v>
      </c>
      <c r="G14" s="77">
        <f t="shared" si="0"/>
        <v>97513</v>
      </c>
      <c r="H14" s="12"/>
      <c r="I14" s="74">
        <v>515856</v>
      </c>
    </row>
    <row r="15" spans="1:9" ht="15.75" thickBot="1">
      <c r="A15" s="13" t="s">
        <v>29</v>
      </c>
      <c r="B15" s="78">
        <v>15342</v>
      </c>
      <c r="C15" s="79">
        <v>24356</v>
      </c>
      <c r="D15" s="79">
        <v>73013</v>
      </c>
      <c r="E15" s="79">
        <v>14176</v>
      </c>
      <c r="F15" s="80" t="s">
        <v>5</v>
      </c>
      <c r="G15" s="81">
        <f t="shared" si="0"/>
        <v>126887</v>
      </c>
      <c r="H15" s="15"/>
      <c r="I15" s="78">
        <v>599007</v>
      </c>
    </row>
    <row r="16" spans="1:9" ht="16.5" thickTop="1">
      <c r="A16" s="65" t="s">
        <v>4</v>
      </c>
      <c r="B16" s="82">
        <f>SUM(B4:B15)</f>
        <v>180684</v>
      </c>
      <c r="C16" s="83">
        <f>SUM(C4:C15)</f>
        <v>284254</v>
      </c>
      <c r="D16" s="83">
        <f>SUM(D4:D15)</f>
        <v>867928</v>
      </c>
      <c r="E16" s="83">
        <f>SUM(E4:E15)</f>
        <v>186223</v>
      </c>
      <c r="F16" s="65" t="s">
        <v>5</v>
      </c>
      <c r="G16" s="84">
        <f>SUM(G4:G15)</f>
        <v>1519089</v>
      </c>
      <c r="H16" s="85"/>
      <c r="I16" s="82">
        <f>SUM(I4:I15)</f>
        <v>7068213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4.8515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5" t="s">
        <v>51</v>
      </c>
      <c r="B1" s="175"/>
      <c r="C1" s="175"/>
      <c r="D1" s="175"/>
      <c r="E1" s="175"/>
      <c r="F1" s="175"/>
      <c r="G1" s="175"/>
      <c r="H1" s="62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41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48">
        <v>16256</v>
      </c>
      <c r="C4" s="48">
        <v>21399</v>
      </c>
      <c r="D4" s="48">
        <v>63356</v>
      </c>
      <c r="E4" s="48">
        <v>16604</v>
      </c>
      <c r="F4" s="48">
        <v>3321</v>
      </c>
      <c r="G4" s="63">
        <f aca="true" t="shared" si="0" ref="G4:G15">SUM(B4:F4)</f>
        <v>120936</v>
      </c>
      <c r="H4" s="50"/>
      <c r="I4" s="51">
        <v>595761</v>
      </c>
    </row>
    <row r="5" spans="1:9" ht="15.75">
      <c r="A5" s="11" t="s">
        <v>19</v>
      </c>
      <c r="B5" s="52">
        <v>15426</v>
      </c>
      <c r="C5" s="52">
        <v>21660</v>
      </c>
      <c r="D5" s="52">
        <v>65275</v>
      </c>
      <c r="E5" s="52">
        <v>17596</v>
      </c>
      <c r="F5" s="52">
        <v>2419</v>
      </c>
      <c r="G5" s="63">
        <f t="shared" si="0"/>
        <v>122376</v>
      </c>
      <c r="H5" s="54"/>
      <c r="I5" s="55">
        <v>569798</v>
      </c>
    </row>
    <row r="6" spans="1:9" ht="15.75">
      <c r="A6" s="7" t="s">
        <v>20</v>
      </c>
      <c r="B6" s="52">
        <v>17791</v>
      </c>
      <c r="C6" s="52">
        <v>21883</v>
      </c>
      <c r="D6" s="52">
        <v>66311</v>
      </c>
      <c r="E6" s="52">
        <v>17702</v>
      </c>
      <c r="F6" s="52">
        <v>1288</v>
      </c>
      <c r="G6" s="63">
        <f t="shared" si="0"/>
        <v>124975</v>
      </c>
      <c r="H6" s="54"/>
      <c r="I6" s="55">
        <v>673324</v>
      </c>
    </row>
    <row r="7" spans="1:9" ht="15.75">
      <c r="A7" s="11" t="s">
        <v>21</v>
      </c>
      <c r="B7" s="52">
        <v>14280</v>
      </c>
      <c r="C7" s="52">
        <v>17185</v>
      </c>
      <c r="D7" s="52">
        <v>51429</v>
      </c>
      <c r="E7" s="52">
        <v>12348</v>
      </c>
      <c r="F7" s="52">
        <v>851</v>
      </c>
      <c r="G7" s="63">
        <f t="shared" si="0"/>
        <v>96093</v>
      </c>
      <c r="H7" s="54"/>
      <c r="I7" s="55">
        <v>580622</v>
      </c>
    </row>
    <row r="8" spans="1:9" ht="15.75">
      <c r="A8" s="7" t="s">
        <v>22</v>
      </c>
      <c r="B8" s="52">
        <v>13852</v>
      </c>
      <c r="C8" s="52">
        <v>27501</v>
      </c>
      <c r="D8" s="52">
        <v>85535</v>
      </c>
      <c r="E8" s="52">
        <v>13414</v>
      </c>
      <c r="F8" s="52">
        <v>797</v>
      </c>
      <c r="G8" s="63">
        <f t="shared" si="0"/>
        <v>141099</v>
      </c>
      <c r="H8" s="54"/>
      <c r="I8" s="55">
        <v>626043</v>
      </c>
    </row>
    <row r="9" spans="1:9" ht="15.75">
      <c r="A9" s="11" t="s">
        <v>23</v>
      </c>
      <c r="B9" s="52">
        <v>17308</v>
      </c>
      <c r="C9" s="52">
        <v>27603</v>
      </c>
      <c r="D9" s="52">
        <v>77236</v>
      </c>
      <c r="E9" s="52">
        <v>15170</v>
      </c>
      <c r="F9" s="52">
        <v>197</v>
      </c>
      <c r="G9" s="63">
        <f t="shared" si="0"/>
        <v>137514</v>
      </c>
      <c r="H9" s="54"/>
      <c r="I9" s="55">
        <v>672328</v>
      </c>
    </row>
    <row r="10" spans="1:9" ht="15.75">
      <c r="A10" s="7" t="s">
        <v>24</v>
      </c>
      <c r="B10" s="52">
        <v>21540</v>
      </c>
      <c r="C10" s="52">
        <v>14840</v>
      </c>
      <c r="D10" s="52">
        <v>39467</v>
      </c>
      <c r="E10" s="52">
        <v>16794</v>
      </c>
      <c r="F10" s="52">
        <v>4322</v>
      </c>
      <c r="G10" s="63">
        <f t="shared" si="0"/>
        <v>96963</v>
      </c>
      <c r="H10" s="54"/>
      <c r="I10" s="55">
        <v>644057</v>
      </c>
    </row>
    <row r="11" spans="1:9" ht="15.75">
      <c r="A11" s="11" t="s">
        <v>25</v>
      </c>
      <c r="B11" s="52">
        <v>30857</v>
      </c>
      <c r="C11" s="52">
        <v>32918</v>
      </c>
      <c r="D11" s="52">
        <v>85746</v>
      </c>
      <c r="E11" s="52">
        <v>19452</v>
      </c>
      <c r="F11" s="52">
        <v>4585</v>
      </c>
      <c r="G11" s="63">
        <f t="shared" si="0"/>
        <v>173558</v>
      </c>
      <c r="H11" s="54"/>
      <c r="I11" s="55">
        <v>716099</v>
      </c>
    </row>
    <row r="12" spans="1:9" ht="15.75">
      <c r="A12" s="7" t="s">
        <v>30</v>
      </c>
      <c r="B12" s="52">
        <v>27818</v>
      </c>
      <c r="C12" s="52">
        <v>17474</v>
      </c>
      <c r="D12" s="52">
        <v>48061</v>
      </c>
      <c r="E12" s="52">
        <v>17686</v>
      </c>
      <c r="F12" s="52">
        <v>4352</v>
      </c>
      <c r="G12" s="63">
        <f t="shared" si="0"/>
        <v>115391</v>
      </c>
      <c r="H12" s="54"/>
      <c r="I12" s="55">
        <v>593384</v>
      </c>
    </row>
    <row r="13" spans="1:9" ht="15.75">
      <c r="A13" s="11" t="s">
        <v>31</v>
      </c>
      <c r="B13" s="52">
        <v>22507</v>
      </c>
      <c r="C13" s="52">
        <v>28362</v>
      </c>
      <c r="D13" s="52">
        <v>79529</v>
      </c>
      <c r="E13" s="52">
        <v>4322</v>
      </c>
      <c r="F13" s="52">
        <v>97</v>
      </c>
      <c r="G13" s="63">
        <f t="shared" si="0"/>
        <v>134817</v>
      </c>
      <c r="H13" s="54"/>
      <c r="I13" s="55">
        <v>613852</v>
      </c>
    </row>
    <row r="14" spans="1:9" ht="15.75">
      <c r="A14" s="7" t="s">
        <v>32</v>
      </c>
      <c r="B14" s="52">
        <v>18517</v>
      </c>
      <c r="C14" s="52">
        <v>32737</v>
      </c>
      <c r="D14" s="52">
        <v>96537</v>
      </c>
      <c r="E14" s="52">
        <v>7772</v>
      </c>
      <c r="F14" s="52">
        <v>25</v>
      </c>
      <c r="G14" s="63">
        <f t="shared" si="0"/>
        <v>155588</v>
      </c>
      <c r="H14" s="54"/>
      <c r="I14" s="55">
        <v>558917</v>
      </c>
    </row>
    <row r="15" spans="1:9" ht="16.5" thickBot="1">
      <c r="A15" s="13" t="s">
        <v>29</v>
      </c>
      <c r="B15" s="56">
        <v>18628</v>
      </c>
      <c r="C15" s="56">
        <v>14782</v>
      </c>
      <c r="D15" s="56">
        <v>45501</v>
      </c>
      <c r="E15" s="56">
        <v>2759</v>
      </c>
      <c r="F15" s="56">
        <v>1850</v>
      </c>
      <c r="G15" s="64">
        <f t="shared" si="0"/>
        <v>83520</v>
      </c>
      <c r="H15" s="58"/>
      <c r="I15" s="59">
        <v>553624</v>
      </c>
    </row>
    <row r="16" spans="1:9" ht="16.5" thickTop="1">
      <c r="A16" s="65" t="s">
        <v>6</v>
      </c>
      <c r="B16" s="66">
        <f aca="true" t="shared" si="1" ref="B16:G16">SUM(B4:B15)</f>
        <v>234780</v>
      </c>
      <c r="C16" s="66">
        <f t="shared" si="1"/>
        <v>278344</v>
      </c>
      <c r="D16" s="66">
        <f t="shared" si="1"/>
        <v>803983</v>
      </c>
      <c r="E16" s="66">
        <f t="shared" si="1"/>
        <v>161619</v>
      </c>
      <c r="F16" s="66">
        <f t="shared" si="1"/>
        <v>24104</v>
      </c>
      <c r="G16" s="66">
        <f t="shared" si="1"/>
        <v>1502830</v>
      </c>
      <c r="H16" s="67"/>
      <c r="I16" s="68">
        <f>SUM(I4:I15)</f>
        <v>7397809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5" t="s">
        <v>50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48">
        <v>20498</v>
      </c>
      <c r="C4" s="48">
        <v>15282</v>
      </c>
      <c r="D4" s="48">
        <v>49799</v>
      </c>
      <c r="E4" s="48">
        <v>1805</v>
      </c>
      <c r="F4" s="48">
        <v>874</v>
      </c>
      <c r="G4" s="49">
        <f>SUM(B4:F4)</f>
        <v>88258</v>
      </c>
      <c r="H4" s="50"/>
      <c r="I4" s="51">
        <v>617120</v>
      </c>
    </row>
    <row r="5" spans="1:9" ht="15.75">
      <c r="A5" s="11" t="s">
        <v>19</v>
      </c>
      <c r="B5" s="52">
        <v>16847</v>
      </c>
      <c r="C5" s="52">
        <v>29053</v>
      </c>
      <c r="D5" s="52">
        <v>97651</v>
      </c>
      <c r="E5" s="52">
        <v>9896</v>
      </c>
      <c r="F5" s="52">
        <v>3785</v>
      </c>
      <c r="G5" s="53">
        <f>SUM(B5:F5)</f>
        <v>157232</v>
      </c>
      <c r="H5" s="54"/>
      <c r="I5" s="55">
        <v>528661</v>
      </c>
    </row>
    <row r="6" spans="1:9" ht="15.75">
      <c r="A6" s="7" t="s">
        <v>20</v>
      </c>
      <c r="B6" s="52">
        <v>19849</v>
      </c>
      <c r="C6" s="52">
        <v>19623</v>
      </c>
      <c r="D6" s="52">
        <v>68770</v>
      </c>
      <c r="E6" s="52">
        <v>10921</v>
      </c>
      <c r="F6" s="52">
        <v>3206</v>
      </c>
      <c r="G6" s="53">
        <f aca="true" t="shared" si="0" ref="G6:G15">SUM(B6:F6)</f>
        <v>122369</v>
      </c>
      <c r="H6" s="54"/>
      <c r="I6" s="55">
        <v>629864</v>
      </c>
    </row>
    <row r="7" spans="1:9" ht="15.75">
      <c r="A7" s="11" t="s">
        <v>21</v>
      </c>
      <c r="B7" s="52">
        <v>17929</v>
      </c>
      <c r="C7" s="52">
        <v>22256</v>
      </c>
      <c r="D7" s="52">
        <v>77865</v>
      </c>
      <c r="E7" s="52">
        <v>10701</v>
      </c>
      <c r="F7" s="52">
        <v>1433</v>
      </c>
      <c r="G7" s="53">
        <f t="shared" si="0"/>
        <v>130184</v>
      </c>
      <c r="H7" s="54"/>
      <c r="I7" s="55">
        <v>584115</v>
      </c>
    </row>
    <row r="8" spans="1:9" ht="15.75">
      <c r="A8" s="7" t="s">
        <v>22</v>
      </c>
      <c r="B8" s="52">
        <v>18770</v>
      </c>
      <c r="C8" s="52">
        <v>26102</v>
      </c>
      <c r="D8" s="52">
        <v>100566</v>
      </c>
      <c r="E8" s="52">
        <v>6112</v>
      </c>
      <c r="F8" s="52">
        <v>2065</v>
      </c>
      <c r="G8" s="53">
        <f t="shared" si="0"/>
        <v>153615</v>
      </c>
      <c r="H8" s="54"/>
      <c r="I8" s="55">
        <v>563491</v>
      </c>
    </row>
    <row r="9" spans="1:9" ht="15.75">
      <c r="A9" s="11" t="s">
        <v>23</v>
      </c>
      <c r="B9" s="52">
        <v>18849</v>
      </c>
      <c r="C9" s="52">
        <v>20668</v>
      </c>
      <c r="D9" s="52">
        <v>71475</v>
      </c>
      <c r="E9" s="52">
        <f>SUM(3896+964)</f>
        <v>4860</v>
      </c>
      <c r="F9" s="52">
        <v>667</v>
      </c>
      <c r="G9" s="53">
        <f t="shared" si="0"/>
        <v>116519</v>
      </c>
      <c r="H9" s="54"/>
      <c r="I9" s="55">
        <v>514712</v>
      </c>
    </row>
    <row r="10" spans="1:9" ht="15.75">
      <c r="A10" s="7" t="s">
        <v>24</v>
      </c>
      <c r="B10" s="52">
        <v>20792</v>
      </c>
      <c r="C10" s="52">
        <v>18627</v>
      </c>
      <c r="D10" s="52">
        <v>60480</v>
      </c>
      <c r="E10" s="52">
        <f>SUM(4495+1204+1)</f>
        <v>5700</v>
      </c>
      <c r="F10" s="52">
        <v>4865</v>
      </c>
      <c r="G10" s="53">
        <f t="shared" si="0"/>
        <v>110464</v>
      </c>
      <c r="H10" s="54"/>
      <c r="I10" s="55">
        <v>530427</v>
      </c>
    </row>
    <row r="11" spans="1:9" ht="15.75">
      <c r="A11" s="11" t="s">
        <v>25</v>
      </c>
      <c r="B11" s="52">
        <v>25426</v>
      </c>
      <c r="C11" s="52">
        <v>22715</v>
      </c>
      <c r="D11" s="52">
        <v>76034</v>
      </c>
      <c r="E11" s="52">
        <f>SUM(3921+1208+6)</f>
        <v>5135</v>
      </c>
      <c r="F11" s="52">
        <v>3932</v>
      </c>
      <c r="G11" s="53">
        <f t="shared" si="0"/>
        <v>133242</v>
      </c>
      <c r="H11" s="54"/>
      <c r="I11" s="55">
        <v>567596</v>
      </c>
    </row>
    <row r="12" spans="1:9" ht="15.75">
      <c r="A12" s="7" t="s">
        <v>26</v>
      </c>
      <c r="B12" s="52">
        <v>20283</v>
      </c>
      <c r="C12" s="52">
        <v>20831</v>
      </c>
      <c r="D12" s="52">
        <v>74326</v>
      </c>
      <c r="E12" s="52">
        <f>SUM(3608+894)</f>
        <v>4502</v>
      </c>
      <c r="F12" s="52">
        <v>979</v>
      </c>
      <c r="G12" s="53">
        <f t="shared" si="0"/>
        <v>120921</v>
      </c>
      <c r="H12" s="54"/>
      <c r="I12" s="55">
        <v>431072</v>
      </c>
    </row>
    <row r="13" spans="1:9" ht="15.75">
      <c r="A13" s="11" t="s">
        <v>27</v>
      </c>
      <c r="B13" s="52">
        <v>21395</v>
      </c>
      <c r="C13" s="52">
        <v>24993</v>
      </c>
      <c r="D13" s="52">
        <v>85023</v>
      </c>
      <c r="E13" s="52">
        <v>5258</v>
      </c>
      <c r="F13" s="52">
        <v>547</v>
      </c>
      <c r="G13" s="53">
        <f t="shared" si="0"/>
        <v>137216</v>
      </c>
      <c r="H13" s="54"/>
      <c r="I13" s="55">
        <v>484296</v>
      </c>
    </row>
    <row r="14" spans="1:9" ht="15.75">
      <c r="A14" s="7" t="s">
        <v>28</v>
      </c>
      <c r="B14" s="52">
        <v>17345</v>
      </c>
      <c r="C14" s="52">
        <v>20594</v>
      </c>
      <c r="D14" s="52">
        <v>67756</v>
      </c>
      <c r="E14" s="52">
        <v>4237</v>
      </c>
      <c r="F14" s="52">
        <v>227</v>
      </c>
      <c r="G14" s="53">
        <f t="shared" si="0"/>
        <v>110159</v>
      </c>
      <c r="H14" s="54"/>
      <c r="I14" s="55">
        <v>406968</v>
      </c>
    </row>
    <row r="15" spans="1:9" ht="16.5" thickBot="1">
      <c r="A15" s="13" t="s">
        <v>29</v>
      </c>
      <c r="B15" s="56">
        <v>15233</v>
      </c>
      <c r="C15" s="56">
        <v>22312</v>
      </c>
      <c r="D15" s="56">
        <v>83426</v>
      </c>
      <c r="E15" s="56">
        <v>4311</v>
      </c>
      <c r="F15" s="56">
        <v>3068</v>
      </c>
      <c r="G15" s="57">
        <f t="shared" si="0"/>
        <v>128350</v>
      </c>
      <c r="H15" s="58"/>
      <c r="I15" s="59">
        <v>393628</v>
      </c>
    </row>
    <row r="16" spans="1:9" ht="16.5" thickTop="1">
      <c r="A16" s="27" t="s">
        <v>17</v>
      </c>
      <c r="B16" s="29">
        <f aca="true" t="shared" si="1" ref="B16:G16">SUM(B4:B15)</f>
        <v>233216</v>
      </c>
      <c r="C16" s="29">
        <f t="shared" si="1"/>
        <v>263056</v>
      </c>
      <c r="D16" s="29">
        <f t="shared" si="1"/>
        <v>913171</v>
      </c>
      <c r="E16" s="29">
        <f t="shared" si="1"/>
        <v>73438</v>
      </c>
      <c r="F16" s="29">
        <f t="shared" si="1"/>
        <v>25648</v>
      </c>
      <c r="G16" s="60">
        <f t="shared" si="1"/>
        <v>1508529</v>
      </c>
      <c r="H16" s="61"/>
      <c r="I16" s="29">
        <f>SUM(I4:I15)</f>
        <v>6251950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5" right="0.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5" t="s">
        <v>49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19">
        <v>19725</v>
      </c>
      <c r="C4" s="19">
        <v>16867</v>
      </c>
      <c r="D4" s="19">
        <v>57993</v>
      </c>
      <c r="E4" s="19">
        <v>4672</v>
      </c>
      <c r="F4" s="19">
        <v>5179</v>
      </c>
      <c r="G4" s="20">
        <f>SUM(B4:F4)</f>
        <v>104436</v>
      </c>
      <c r="H4" s="21"/>
      <c r="I4" s="19">
        <v>466244</v>
      </c>
    </row>
    <row r="5" spans="1:9" ht="15.75">
      <c r="A5" s="11" t="s">
        <v>19</v>
      </c>
      <c r="B5" s="22">
        <v>15605</v>
      </c>
      <c r="C5" s="22">
        <v>13988</v>
      </c>
      <c r="D5" s="22">
        <v>49250</v>
      </c>
      <c r="E5" s="22">
        <v>3224</v>
      </c>
      <c r="F5" s="22">
        <v>3180</v>
      </c>
      <c r="G5" s="20">
        <f>SUM(B5:F5)</f>
        <v>85247</v>
      </c>
      <c r="H5" s="23"/>
      <c r="I5" s="22">
        <v>397686</v>
      </c>
    </row>
    <row r="6" spans="1:9" ht="15.75">
      <c r="A6" s="7" t="s">
        <v>20</v>
      </c>
      <c r="B6" s="22">
        <v>17259</v>
      </c>
      <c r="C6" s="22">
        <v>21645</v>
      </c>
      <c r="D6" s="22">
        <v>83204</v>
      </c>
      <c r="E6" s="22">
        <v>4069</v>
      </c>
      <c r="F6" s="22">
        <v>855</v>
      </c>
      <c r="G6" s="20">
        <f aca="true" t="shared" si="0" ref="G6:G15">SUM(B6:F6)</f>
        <v>127032</v>
      </c>
      <c r="H6" s="23"/>
      <c r="I6" s="22">
        <v>467947</v>
      </c>
    </row>
    <row r="7" spans="1:9" ht="15.75">
      <c r="A7" s="11" t="s">
        <v>21</v>
      </c>
      <c r="B7" s="22">
        <v>15940</v>
      </c>
      <c r="C7" s="22">
        <v>21853</v>
      </c>
      <c r="D7" s="22">
        <v>88621</v>
      </c>
      <c r="E7" s="22">
        <v>6150</v>
      </c>
      <c r="F7" s="22">
        <v>4317</v>
      </c>
      <c r="G7" s="20">
        <f t="shared" si="0"/>
        <v>136881</v>
      </c>
      <c r="H7" s="23"/>
      <c r="I7" s="22">
        <v>472018</v>
      </c>
    </row>
    <row r="8" spans="1:9" ht="15.75">
      <c r="A8" s="7" t="s">
        <v>22</v>
      </c>
      <c r="B8" s="22">
        <v>17153</v>
      </c>
      <c r="C8" s="22">
        <v>22708</v>
      </c>
      <c r="D8" s="22">
        <v>85344</v>
      </c>
      <c r="E8" s="22">
        <v>8348</v>
      </c>
      <c r="F8" s="22">
        <v>2953</v>
      </c>
      <c r="G8" s="20">
        <f t="shared" si="0"/>
        <v>136506</v>
      </c>
      <c r="H8" s="23"/>
      <c r="I8" s="22">
        <v>521734</v>
      </c>
    </row>
    <row r="9" spans="1:9" ht="15.75">
      <c r="A9" s="11" t="s">
        <v>23</v>
      </c>
      <c r="B9" s="22">
        <v>19170</v>
      </c>
      <c r="C9" s="22">
        <v>18618</v>
      </c>
      <c r="D9" s="22">
        <v>69347</v>
      </c>
      <c r="E9" s="22">
        <v>8983</v>
      </c>
      <c r="F9" s="22">
        <v>955</v>
      </c>
      <c r="G9" s="20">
        <f t="shared" si="0"/>
        <v>117073</v>
      </c>
      <c r="H9" s="23"/>
      <c r="I9" s="22">
        <v>554560</v>
      </c>
    </row>
    <row r="10" spans="1:9" ht="15.75">
      <c r="A10" s="7" t="s">
        <v>24</v>
      </c>
      <c r="B10" s="22">
        <v>23384</v>
      </c>
      <c r="C10" s="22">
        <v>20917</v>
      </c>
      <c r="D10" s="22">
        <v>74413</v>
      </c>
      <c r="E10" s="22">
        <v>10198</v>
      </c>
      <c r="F10" s="22">
        <v>4859</v>
      </c>
      <c r="G10" s="20">
        <f t="shared" si="0"/>
        <v>133771</v>
      </c>
      <c r="H10" s="23"/>
      <c r="I10" s="22">
        <v>633193</v>
      </c>
    </row>
    <row r="11" spans="1:9" ht="15.75">
      <c r="A11" s="11" t="s">
        <v>25</v>
      </c>
      <c r="B11" s="22">
        <v>25764</v>
      </c>
      <c r="C11" s="22">
        <v>20159</v>
      </c>
      <c r="D11" s="22">
        <v>68062</v>
      </c>
      <c r="E11" s="22">
        <v>11899</v>
      </c>
      <c r="F11" s="22">
        <v>1574</v>
      </c>
      <c r="G11" s="20">
        <f t="shared" si="0"/>
        <v>127458</v>
      </c>
      <c r="H11" s="23"/>
      <c r="I11" s="22">
        <v>664322</v>
      </c>
    </row>
    <row r="12" spans="1:9" ht="15.75">
      <c r="A12" s="7" t="s">
        <v>26</v>
      </c>
      <c r="B12" s="22">
        <v>23012</v>
      </c>
      <c r="C12" s="22">
        <v>28818</v>
      </c>
      <c r="D12" s="22">
        <v>98366</v>
      </c>
      <c r="E12" s="22">
        <v>15552</v>
      </c>
      <c r="F12" s="22">
        <v>805</v>
      </c>
      <c r="G12" s="20">
        <f t="shared" si="0"/>
        <v>166553</v>
      </c>
      <c r="H12" s="23"/>
      <c r="I12" s="22">
        <v>582662</v>
      </c>
    </row>
    <row r="13" spans="1:9" ht="15.75">
      <c r="A13" s="11" t="s">
        <v>27</v>
      </c>
      <c r="B13" s="22">
        <v>23087</v>
      </c>
      <c r="C13" s="22">
        <v>21310</v>
      </c>
      <c r="D13" s="22">
        <v>70489</v>
      </c>
      <c r="E13" s="22">
        <v>9615</v>
      </c>
      <c r="F13" s="22">
        <v>2158</v>
      </c>
      <c r="G13" s="20">
        <f t="shared" si="0"/>
        <v>126659</v>
      </c>
      <c r="H13" s="23"/>
      <c r="I13" s="22">
        <v>635688</v>
      </c>
    </row>
    <row r="14" spans="1:9" ht="15.75">
      <c r="A14" s="7" t="s">
        <v>28</v>
      </c>
      <c r="B14" s="22">
        <v>17481</v>
      </c>
      <c r="C14" s="22">
        <v>25404</v>
      </c>
      <c r="D14" s="22">
        <v>90397</v>
      </c>
      <c r="E14" s="22">
        <v>9775</v>
      </c>
      <c r="F14" s="22">
        <v>2625</v>
      </c>
      <c r="G14" s="20">
        <f t="shared" si="0"/>
        <v>145682</v>
      </c>
      <c r="H14" s="23"/>
      <c r="I14" s="22">
        <v>541817</v>
      </c>
    </row>
    <row r="15" spans="1:9" ht="16.5" thickBot="1">
      <c r="A15" s="13" t="s">
        <v>29</v>
      </c>
      <c r="B15" s="41">
        <v>17627</v>
      </c>
      <c r="C15" s="41">
        <v>19252</v>
      </c>
      <c r="D15" s="41">
        <v>69252</v>
      </c>
      <c r="E15" s="41">
        <v>8937</v>
      </c>
      <c r="F15" s="41">
        <v>1754</v>
      </c>
      <c r="G15" s="42">
        <f t="shared" si="0"/>
        <v>116822</v>
      </c>
      <c r="H15" s="43"/>
      <c r="I15" s="41">
        <v>577463</v>
      </c>
    </row>
    <row r="16" spans="1:9" ht="16.5" thickTop="1">
      <c r="A16" s="27" t="s">
        <v>33</v>
      </c>
      <c r="B16" s="44">
        <f aca="true" t="shared" si="1" ref="B16:G16">SUM(B4:B15)</f>
        <v>235207</v>
      </c>
      <c r="C16" s="44">
        <f t="shared" si="1"/>
        <v>251539</v>
      </c>
      <c r="D16" s="44">
        <f t="shared" si="1"/>
        <v>904738</v>
      </c>
      <c r="E16" s="44">
        <f t="shared" si="1"/>
        <v>101422</v>
      </c>
      <c r="F16" s="44">
        <f t="shared" si="1"/>
        <v>31214</v>
      </c>
      <c r="G16" s="44">
        <f t="shared" si="1"/>
        <v>1524120</v>
      </c>
      <c r="H16" s="45"/>
      <c r="I16" s="44">
        <f>SUM(I4:I15)</f>
        <v>6515334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5" t="s">
        <v>48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19">
        <v>20596</v>
      </c>
      <c r="C4" s="19">
        <v>25327</v>
      </c>
      <c r="D4" s="19">
        <v>89237</v>
      </c>
      <c r="E4" s="19">
        <v>8961</v>
      </c>
      <c r="F4" s="19">
        <v>2193</v>
      </c>
      <c r="G4" s="20">
        <f>SUM(B4:F4)</f>
        <v>146314</v>
      </c>
      <c r="H4" s="21"/>
      <c r="I4" s="19">
        <v>634672</v>
      </c>
    </row>
    <row r="5" spans="1:9" ht="15.75">
      <c r="A5" s="11" t="s">
        <v>19</v>
      </c>
      <c r="B5" s="22">
        <v>15878</v>
      </c>
      <c r="C5" s="22">
        <v>21061</v>
      </c>
      <c r="D5" s="22">
        <v>77092</v>
      </c>
      <c r="E5" s="22">
        <v>10817</v>
      </c>
      <c r="F5" s="22">
        <v>2626</v>
      </c>
      <c r="G5" s="20">
        <f>SUM(B5:F5)</f>
        <v>127474</v>
      </c>
      <c r="H5" s="23"/>
      <c r="I5" s="22">
        <v>514359</v>
      </c>
    </row>
    <row r="6" spans="1:9" ht="15.75">
      <c r="A6" s="7" t="s">
        <v>20</v>
      </c>
      <c r="B6" s="22">
        <v>18762</v>
      </c>
      <c r="C6" s="22">
        <v>23087</v>
      </c>
      <c r="D6" s="22">
        <v>84200</v>
      </c>
      <c r="E6" s="22">
        <v>9667</v>
      </c>
      <c r="F6" s="22">
        <v>4392</v>
      </c>
      <c r="G6" s="20">
        <f aca="true" t="shared" si="0" ref="G6:G15">SUM(B6:F6)</f>
        <v>140108</v>
      </c>
      <c r="H6" s="23"/>
      <c r="I6" s="22">
        <v>605991</v>
      </c>
    </row>
    <row r="7" spans="1:9" ht="15.75">
      <c r="A7" s="11" t="s">
        <v>21</v>
      </c>
      <c r="B7" s="22">
        <v>20929</v>
      </c>
      <c r="C7" s="22">
        <v>23777</v>
      </c>
      <c r="D7" s="22">
        <v>84992</v>
      </c>
      <c r="E7" s="22">
        <v>6840</v>
      </c>
      <c r="F7" s="22">
        <v>3523</v>
      </c>
      <c r="G7" s="20">
        <f t="shared" si="0"/>
        <v>140061</v>
      </c>
      <c r="H7" s="23"/>
      <c r="I7" s="22">
        <v>646857</v>
      </c>
    </row>
    <row r="8" spans="1:9" ht="15.75">
      <c r="A8" s="7" t="s">
        <v>22</v>
      </c>
      <c r="B8" s="22">
        <v>19013</v>
      </c>
      <c r="C8" s="22">
        <v>19359</v>
      </c>
      <c r="D8" s="22">
        <v>69298</v>
      </c>
      <c r="E8" s="22">
        <v>10303</v>
      </c>
      <c r="F8" s="22">
        <v>3148</v>
      </c>
      <c r="G8" s="20">
        <f t="shared" si="0"/>
        <v>121121</v>
      </c>
      <c r="H8" s="23"/>
      <c r="I8" s="22">
        <v>610030</v>
      </c>
    </row>
    <row r="9" spans="1:9" ht="15.75">
      <c r="A9" s="11" t="s">
        <v>23</v>
      </c>
      <c r="B9" s="22">
        <v>21245</v>
      </c>
      <c r="C9" s="22">
        <v>15188</v>
      </c>
      <c r="D9" s="22">
        <v>52701</v>
      </c>
      <c r="E9" s="22">
        <v>12665</v>
      </c>
      <c r="F9" s="22">
        <v>3133</v>
      </c>
      <c r="G9" s="20">
        <f t="shared" si="0"/>
        <v>104932</v>
      </c>
      <c r="H9" s="23"/>
      <c r="I9" s="22">
        <v>655016</v>
      </c>
    </row>
    <row r="10" spans="1:9" ht="15.75">
      <c r="A10" s="7" t="s">
        <v>24</v>
      </c>
      <c r="B10" s="22">
        <v>25251</v>
      </c>
      <c r="C10" s="22">
        <v>18755</v>
      </c>
      <c r="D10" s="22">
        <v>70889</v>
      </c>
      <c r="E10" s="22">
        <v>12505</v>
      </c>
      <c r="F10" s="22">
        <v>3884</v>
      </c>
      <c r="G10" s="20">
        <f t="shared" si="0"/>
        <v>131284</v>
      </c>
      <c r="H10" s="23"/>
      <c r="I10" s="22">
        <v>710407</v>
      </c>
    </row>
    <row r="11" spans="1:9" ht="15.75">
      <c r="A11" s="11" t="s">
        <v>25</v>
      </c>
      <c r="B11" s="22">
        <v>31332</v>
      </c>
      <c r="C11" s="22">
        <v>15016</v>
      </c>
      <c r="D11" s="22">
        <v>55445</v>
      </c>
      <c r="E11" s="22">
        <v>18230</v>
      </c>
      <c r="F11" s="22">
        <v>2368</v>
      </c>
      <c r="G11" s="20">
        <f t="shared" si="0"/>
        <v>122391</v>
      </c>
      <c r="H11" s="23"/>
      <c r="I11" s="22">
        <v>651042</v>
      </c>
    </row>
    <row r="12" spans="1:9" ht="15.75">
      <c r="A12" s="7" t="s">
        <v>26</v>
      </c>
      <c r="B12" s="22">
        <v>30683</v>
      </c>
      <c r="C12" s="22">
        <v>15567</v>
      </c>
      <c r="D12" s="22">
        <v>55015</v>
      </c>
      <c r="E12" s="22">
        <v>11304</v>
      </c>
      <c r="F12" s="22">
        <v>798</v>
      </c>
      <c r="G12" s="20">
        <f t="shared" si="0"/>
        <v>113367</v>
      </c>
      <c r="H12" s="23"/>
      <c r="I12" s="22">
        <v>642332</v>
      </c>
    </row>
    <row r="13" spans="1:9" ht="15.75">
      <c r="A13" s="11" t="s">
        <v>27</v>
      </c>
      <c r="B13" s="22">
        <v>25190</v>
      </c>
      <c r="C13" s="22">
        <v>13998</v>
      </c>
      <c r="D13" s="22">
        <v>48851</v>
      </c>
      <c r="E13" s="22">
        <v>8071</v>
      </c>
      <c r="F13" s="22">
        <v>213</v>
      </c>
      <c r="G13" s="20">
        <f t="shared" si="0"/>
        <v>96323</v>
      </c>
      <c r="H13" s="23"/>
      <c r="I13" s="22">
        <v>634865</v>
      </c>
    </row>
    <row r="14" spans="1:9" ht="15.75">
      <c r="A14" s="7" t="s">
        <v>28</v>
      </c>
      <c r="B14" s="22">
        <v>17946</v>
      </c>
      <c r="C14" s="22">
        <v>16426</v>
      </c>
      <c r="D14" s="22">
        <v>58933</v>
      </c>
      <c r="E14" s="22">
        <v>10115</v>
      </c>
      <c r="F14" s="22">
        <v>96</v>
      </c>
      <c r="G14" s="20">
        <f t="shared" si="0"/>
        <v>103516</v>
      </c>
      <c r="H14" s="23"/>
      <c r="I14" s="22">
        <v>490507</v>
      </c>
    </row>
    <row r="15" spans="1:9" ht="16.5" thickBot="1">
      <c r="A15" s="13" t="s">
        <v>29</v>
      </c>
      <c r="B15" s="41">
        <v>21013</v>
      </c>
      <c r="C15" s="41">
        <v>14670</v>
      </c>
      <c r="D15" s="41">
        <v>54231</v>
      </c>
      <c r="E15" s="41">
        <v>11056</v>
      </c>
      <c r="F15" s="41">
        <v>2189</v>
      </c>
      <c r="G15" s="42">
        <f t="shared" si="0"/>
        <v>103159</v>
      </c>
      <c r="H15" s="43"/>
      <c r="I15" s="41">
        <v>623784</v>
      </c>
    </row>
    <row r="16" spans="1:9" ht="16.5" thickTop="1">
      <c r="A16" s="27" t="s">
        <v>34</v>
      </c>
      <c r="B16" s="44">
        <f aca="true" t="shared" si="1" ref="B16:G16">SUM(B4:B15)</f>
        <v>267838</v>
      </c>
      <c r="C16" s="44">
        <f t="shared" si="1"/>
        <v>222231</v>
      </c>
      <c r="D16" s="44">
        <f t="shared" si="1"/>
        <v>800884</v>
      </c>
      <c r="E16" s="44">
        <f t="shared" si="1"/>
        <v>130534</v>
      </c>
      <c r="F16" s="44">
        <f t="shared" si="1"/>
        <v>28563</v>
      </c>
      <c r="G16" s="44">
        <f t="shared" si="1"/>
        <v>1450050</v>
      </c>
      <c r="H16" s="45"/>
      <c r="I16" s="44">
        <f>SUM(I4:I15)</f>
        <v>7419862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2.8515625" style="0" customWidth="1"/>
    <col min="8" max="8" width="2.7109375" style="0" customWidth="1"/>
    <col min="9" max="9" width="12.57421875" style="0" customWidth="1"/>
    <col min="10" max="10" width="11.7109375" style="0" customWidth="1"/>
  </cols>
  <sheetData>
    <row r="1" spans="1:9" ht="60" customHeight="1">
      <c r="A1" s="175" t="s">
        <v>47</v>
      </c>
      <c r="B1" s="175"/>
      <c r="C1" s="175"/>
      <c r="D1" s="175"/>
      <c r="E1" s="175"/>
      <c r="F1" s="175"/>
      <c r="G1" s="175"/>
      <c r="H1" s="4"/>
      <c r="I1" s="5"/>
    </row>
    <row r="2" spans="1:9" ht="17.25" customHeight="1">
      <c r="A2" s="167" t="s">
        <v>16</v>
      </c>
      <c r="B2" s="161" t="s">
        <v>8</v>
      </c>
      <c r="C2" s="159" t="s">
        <v>9</v>
      </c>
      <c r="D2" s="160"/>
      <c r="E2" s="161" t="s">
        <v>13</v>
      </c>
      <c r="F2" s="161" t="s">
        <v>10</v>
      </c>
      <c r="G2" s="161" t="s">
        <v>12</v>
      </c>
      <c r="H2" s="164"/>
      <c r="I2" s="161" t="s">
        <v>7</v>
      </c>
    </row>
    <row r="3" spans="1:9" ht="31.5">
      <c r="A3" s="167"/>
      <c r="B3" s="162"/>
      <c r="C3" s="6" t="s">
        <v>0</v>
      </c>
      <c r="D3" s="6" t="s">
        <v>1</v>
      </c>
      <c r="E3" s="162"/>
      <c r="F3" s="162"/>
      <c r="G3" s="162"/>
      <c r="H3" s="165"/>
      <c r="I3" s="162"/>
    </row>
    <row r="4" spans="1:9" ht="15.75">
      <c r="A4" s="7" t="s">
        <v>18</v>
      </c>
      <c r="B4" s="8">
        <v>22767</v>
      </c>
      <c r="C4" s="8">
        <v>35442</v>
      </c>
      <c r="D4" s="8">
        <v>125575</v>
      </c>
      <c r="E4" s="8">
        <v>11117</v>
      </c>
      <c r="F4" s="8">
        <v>4278</v>
      </c>
      <c r="G4" s="9">
        <f aca="true" t="shared" si="0" ref="G4:G15">SUM(B4:F4)</f>
        <v>199179</v>
      </c>
      <c r="H4" s="10"/>
      <c r="I4" s="8">
        <v>601029</v>
      </c>
    </row>
    <row r="5" spans="1:9" ht="15.75">
      <c r="A5" s="11" t="s">
        <v>19</v>
      </c>
      <c r="B5" s="2">
        <v>21143</v>
      </c>
      <c r="C5" s="2">
        <v>9070</v>
      </c>
      <c r="D5" s="2">
        <v>32269</v>
      </c>
      <c r="E5" s="2">
        <v>14268</v>
      </c>
      <c r="F5" s="2">
        <v>2979</v>
      </c>
      <c r="G5" s="9">
        <f t="shared" si="0"/>
        <v>79729</v>
      </c>
      <c r="H5" s="12"/>
      <c r="I5" s="2">
        <v>562840</v>
      </c>
    </row>
    <row r="6" spans="1:9" ht="15.75">
      <c r="A6" s="7" t="s">
        <v>20</v>
      </c>
      <c r="B6" s="2">
        <v>23723</v>
      </c>
      <c r="C6" s="2">
        <v>18666</v>
      </c>
      <c r="D6" s="2">
        <v>61049</v>
      </c>
      <c r="E6" s="2">
        <v>10609</v>
      </c>
      <c r="F6" s="2">
        <v>1539</v>
      </c>
      <c r="G6" s="9">
        <f t="shared" si="0"/>
        <v>115586</v>
      </c>
      <c r="H6" s="12"/>
      <c r="I6" s="2">
        <v>657457</v>
      </c>
    </row>
    <row r="7" spans="1:9" ht="15.75">
      <c r="A7" s="11" t="s">
        <v>21</v>
      </c>
      <c r="B7" s="2">
        <v>23617</v>
      </c>
      <c r="C7" s="2">
        <v>15779</v>
      </c>
      <c r="D7" s="2">
        <v>52666</v>
      </c>
      <c r="E7" s="2">
        <v>9863</v>
      </c>
      <c r="F7" s="2">
        <v>711</v>
      </c>
      <c r="G7" s="9">
        <f t="shared" si="0"/>
        <v>102636</v>
      </c>
      <c r="H7" s="12"/>
      <c r="I7" s="2">
        <v>647403</v>
      </c>
    </row>
    <row r="8" spans="1:9" ht="15.75">
      <c r="A8" s="7" t="s">
        <v>22</v>
      </c>
      <c r="B8" s="2">
        <v>21769</v>
      </c>
      <c r="C8" s="2">
        <v>10757</v>
      </c>
      <c r="D8" s="2">
        <v>38187</v>
      </c>
      <c r="E8" s="2">
        <v>12803</v>
      </c>
      <c r="F8" s="2">
        <v>3202</v>
      </c>
      <c r="G8" s="9">
        <f t="shared" si="0"/>
        <v>86718</v>
      </c>
      <c r="H8" s="12"/>
      <c r="I8" s="2">
        <v>596656</v>
      </c>
    </row>
    <row r="9" spans="1:9" ht="15.75">
      <c r="A9" s="11" t="s">
        <v>23</v>
      </c>
      <c r="B9" s="2">
        <v>26480</v>
      </c>
      <c r="C9" s="2">
        <v>12807</v>
      </c>
      <c r="D9" s="2">
        <v>41441</v>
      </c>
      <c r="E9" s="2">
        <v>12587</v>
      </c>
      <c r="F9" s="2">
        <v>6974</v>
      </c>
      <c r="G9" s="9">
        <f t="shared" si="0"/>
        <v>100289</v>
      </c>
      <c r="H9" s="12"/>
      <c r="I9" s="2">
        <v>677249</v>
      </c>
    </row>
    <row r="10" spans="1:9" ht="15.75">
      <c r="A10" s="7" t="s">
        <v>24</v>
      </c>
      <c r="B10" s="2">
        <v>29028</v>
      </c>
      <c r="C10" s="2">
        <v>10485</v>
      </c>
      <c r="D10" s="2">
        <v>35069</v>
      </c>
      <c r="E10" s="2">
        <v>8342</v>
      </c>
      <c r="F10" s="2">
        <v>3822</v>
      </c>
      <c r="G10" s="9">
        <f t="shared" si="0"/>
        <v>86746</v>
      </c>
      <c r="H10" s="12"/>
      <c r="I10" s="2">
        <v>653515</v>
      </c>
    </row>
    <row r="11" spans="1:9" ht="15.75">
      <c r="A11" s="11" t="s">
        <v>25</v>
      </c>
      <c r="B11" s="2">
        <v>34313</v>
      </c>
      <c r="C11" s="2">
        <v>53749</v>
      </c>
      <c r="D11" s="2">
        <v>163052</v>
      </c>
      <c r="E11" s="2">
        <v>25983</v>
      </c>
      <c r="F11" s="2">
        <v>6703</v>
      </c>
      <c r="G11" s="9">
        <f t="shared" si="0"/>
        <v>283800</v>
      </c>
      <c r="H11" s="12"/>
      <c r="I11" s="2">
        <v>706317</v>
      </c>
    </row>
    <row r="12" spans="1:9" ht="15.75">
      <c r="A12" s="7" t="s">
        <v>26</v>
      </c>
      <c r="B12" s="2">
        <v>32138</v>
      </c>
      <c r="C12" s="2">
        <v>38374</v>
      </c>
      <c r="D12" s="2">
        <v>120254</v>
      </c>
      <c r="E12" s="2">
        <v>17519</v>
      </c>
      <c r="F12" s="2">
        <v>2577</v>
      </c>
      <c r="G12" s="9">
        <f t="shared" si="0"/>
        <v>210862</v>
      </c>
      <c r="H12" s="12"/>
      <c r="I12" s="2">
        <v>618693</v>
      </c>
    </row>
    <row r="13" spans="1:9" ht="15.75">
      <c r="A13" s="11" t="s">
        <v>27</v>
      </c>
      <c r="B13" s="2">
        <v>24091</v>
      </c>
      <c r="C13" s="2">
        <v>34538</v>
      </c>
      <c r="D13" s="2">
        <v>102096</v>
      </c>
      <c r="E13" s="2">
        <v>198213</v>
      </c>
      <c r="F13" s="2">
        <v>618</v>
      </c>
      <c r="G13" s="9">
        <f t="shared" si="0"/>
        <v>359556</v>
      </c>
      <c r="H13" s="12"/>
      <c r="I13" s="2">
        <v>601211</v>
      </c>
    </row>
    <row r="14" spans="1:9" ht="15.75">
      <c r="A14" s="7" t="s">
        <v>28</v>
      </c>
      <c r="B14" s="2">
        <v>13128</v>
      </c>
      <c r="C14" s="2">
        <v>16859</v>
      </c>
      <c r="D14" s="2">
        <v>52093</v>
      </c>
      <c r="E14" s="2">
        <v>3627</v>
      </c>
      <c r="F14" s="2">
        <v>28</v>
      </c>
      <c r="G14" s="9">
        <f t="shared" si="0"/>
        <v>85735</v>
      </c>
      <c r="H14" s="12"/>
      <c r="I14" s="2">
        <v>555909</v>
      </c>
    </row>
    <row r="15" spans="1:9" ht="16.5" thickBot="1">
      <c r="A15" s="13" t="s">
        <v>29</v>
      </c>
      <c r="B15" s="14">
        <v>14344</v>
      </c>
      <c r="C15" s="14">
        <v>10722</v>
      </c>
      <c r="D15" s="14">
        <v>34824</v>
      </c>
      <c r="E15" s="14">
        <v>5331</v>
      </c>
      <c r="F15" s="14">
        <v>22</v>
      </c>
      <c r="G15" s="46">
        <f t="shared" si="0"/>
        <v>65243</v>
      </c>
      <c r="H15" s="15"/>
      <c r="I15" s="14">
        <v>628343</v>
      </c>
    </row>
    <row r="16" spans="1:9" ht="16.5" thickTop="1">
      <c r="A16" s="27" t="s">
        <v>35</v>
      </c>
      <c r="B16" s="17">
        <f aca="true" t="shared" si="1" ref="B16:G16">SUM(B4:B15)</f>
        <v>286541</v>
      </c>
      <c r="C16" s="17">
        <f t="shared" si="1"/>
        <v>267248</v>
      </c>
      <c r="D16" s="17">
        <f t="shared" si="1"/>
        <v>858575</v>
      </c>
      <c r="E16" s="17">
        <f t="shared" si="1"/>
        <v>330262</v>
      </c>
      <c r="F16" s="17">
        <f t="shared" si="1"/>
        <v>33453</v>
      </c>
      <c r="G16" s="47">
        <f t="shared" si="1"/>
        <v>1776079</v>
      </c>
      <c r="H16" s="18"/>
      <c r="I16" s="17">
        <f>SUM(I4:I15)</f>
        <v>7506622</v>
      </c>
    </row>
    <row r="20" spans="1:9" ht="15">
      <c r="A20" s="166" t="s">
        <v>43</v>
      </c>
      <c r="B20" s="166"/>
      <c r="C20" s="166"/>
      <c r="D20" s="166"/>
      <c r="E20" s="166"/>
      <c r="F20" s="166"/>
      <c r="G20" s="166"/>
      <c r="H20" s="166"/>
      <c r="I20" s="166"/>
    </row>
  </sheetData>
  <sheetProtection/>
  <mergeCells count="10">
    <mergeCell ref="A20:I20"/>
    <mergeCell ref="I2:I3"/>
    <mergeCell ref="B2:B3"/>
    <mergeCell ref="C2:D2"/>
    <mergeCell ref="A1:G1"/>
    <mergeCell ref="H2:H3"/>
    <mergeCell ref="E2:E3"/>
    <mergeCell ref="F2:F3"/>
    <mergeCell ref="G2:G3"/>
    <mergeCell ref="A2:A3"/>
  </mergeCells>
  <printOptions/>
  <pageMargins left="0.75" right="0.75" top="1" bottom="1" header="0.5" footer="0.5"/>
  <pageSetup horizontalDpi="600" verticalDpi="600" orientation="landscape" r:id="rId3"/>
  <headerFooter alignWithMargins="0">
    <oddHeader>&amp;CSecretary of State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Harlan</dc:creator>
  <cp:keywords/>
  <dc:description/>
  <cp:lastModifiedBy>Kaku, Jordan</cp:lastModifiedBy>
  <cp:lastPrinted>2018-08-24T19:07:11Z</cp:lastPrinted>
  <dcterms:created xsi:type="dcterms:W3CDTF">2008-07-08T17:53:46Z</dcterms:created>
  <dcterms:modified xsi:type="dcterms:W3CDTF">2018-08-25T00:07:17Z</dcterms:modified>
  <cp:category/>
  <cp:version/>
  <cp:contentType/>
  <cp:contentStatus/>
</cp:coreProperties>
</file>