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'Sheet1'!$A$2:$D$1636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<sst xmlns="http://schemas.openxmlformats.org/spreadsheetml/2006/main" count="1519" uniqueCount="791">
  <si>
    <t>Loretta L. Sanchez</t>
  </si>
  <si>
    <t>Kamala D. Harris</t>
  </si>
  <si>
    <t>DEM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</si>
  <si>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</si>
  <si>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</si>
  <si>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</si>
  <si>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</si>
  <si>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</si>
  <si>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Congressional District 13</t>
  </si>
  <si>
    <t>Congressional District 15</t>
  </si>
  <si>
    <t>Congressional District 17</t>
  </si>
  <si>
    <t>State Senate District 7</t>
  </si>
  <si>
    <t>State Senate District 9</t>
  </si>
  <si>
    <t>State Senate District 10</t>
  </si>
  <si>
    <t>State Assembly District 15</t>
  </si>
  <si>
    <t>State Assembly District 16</t>
  </si>
  <si>
    <t>State Assembly District 18</t>
  </si>
  <si>
    <t>State Assembly District 20</t>
  </si>
  <si>
    <t>State Assembly District 25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</si>
  <si>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</si>
  <si>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</si>
  <si>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</si>
  <si>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</si>
  <si>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</si>
  <si>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</si>
  <si>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</si>
  <si>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</si>
  <si>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</si>
  <si>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</si>
  <si>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</si>
  <si>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</si>
  <si>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</si>
  <si>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</si>
  <si>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</si>
  <si>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</si>
  <si>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</si>
  <si>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State Senate District 1</t>
  </si>
  <si>
    <t>State Assembly District 5</t>
  </si>
  <si>
    <t>Board of Equalization District 1</t>
  </si>
  <si>
    <t>Unincorporated area of Alpine County</t>
  </si>
  <si>
    <t>State Senate District 8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</si>
  <si>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</si>
  <si>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</si>
  <si>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</si>
  <si>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</si>
  <si>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</si>
  <si>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</si>
  <si>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</si>
  <si>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State Senate District 4</t>
  </si>
  <si>
    <t>State Assembly District 1</t>
  </si>
  <si>
    <t>State Assembly District 3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</si>
  <si>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</si>
  <si>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</si>
  <si>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</si>
  <si>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</si>
  <si>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</si>
  <si>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</si>
  <si>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</si>
  <si>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</si>
  <si>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</si>
  <si>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State Assembly District 4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</si>
  <si>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</si>
  <si>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</si>
  <si>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</si>
  <si>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</si>
  <si>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</si>
  <si>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</si>
  <si>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State Senate District 3</t>
  </si>
  <si>
    <t>State Assembly District 11</t>
  </si>
  <si>
    <t>State Assembly District 14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</si>
  <si>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</si>
  <si>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</si>
  <si>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</si>
  <si>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</si>
  <si>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</si>
  <si>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</si>
  <si>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</si>
  <si>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</si>
  <si>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</si>
  <si>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</si>
  <si>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</si>
  <si>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</si>
  <si>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</si>
  <si>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</si>
  <si>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</si>
  <si>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</si>
  <si>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</si>
  <si>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</si>
  <si>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</si>
  <si>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</si>
  <si>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</si>
  <si>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State Senate District 2</t>
  </si>
  <si>
    <t>State Assembly District 2</t>
  </si>
  <si>
    <t>Crescent City</t>
  </si>
  <si>
    <t>Unincorporated area of Del Norte County</t>
  </si>
  <si>
    <t>State Assembly District 6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</si>
  <si>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</si>
  <si>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</si>
  <si>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</si>
  <si>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</si>
  <si>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</si>
  <si>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</si>
  <si>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State Senate District 12</t>
  </si>
  <si>
    <t>State Senate District 14</t>
  </si>
  <si>
    <t>State Assembly District 23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</si>
  <si>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</si>
  <si>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</si>
  <si>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</si>
  <si>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</si>
  <si>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</si>
  <si>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</si>
  <si>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</si>
  <si>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</si>
  <si>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</si>
  <si>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</si>
  <si>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</si>
  <si>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</si>
  <si>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</si>
  <si>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</si>
  <si>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</si>
  <si>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</si>
  <si>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</si>
  <si>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</si>
  <si>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</si>
  <si>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</si>
  <si>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</si>
  <si>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</si>
  <si>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</si>
  <si>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</si>
  <si>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</si>
  <si>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</si>
  <si>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</si>
  <si>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State Senate District 40</t>
  </si>
  <si>
    <t>State Assembly District 56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</si>
  <si>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</si>
  <si>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</si>
  <si>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</si>
  <si>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</si>
  <si>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</si>
  <si>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</si>
  <si>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</si>
  <si>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</si>
  <si>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</si>
  <si>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</si>
  <si>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State Assembly District 26</t>
  </si>
  <si>
    <t>Bishop</t>
  </si>
  <si>
    <t>Unincorporated area of Inyo County</t>
  </si>
  <si>
    <t>Congressional District 23</t>
  </si>
  <si>
    <t>State Senate District 16</t>
  </si>
  <si>
    <t>State Assembly District 32</t>
  </si>
  <si>
    <t>State Assembly District 34</t>
  </si>
  <si>
    <t>State Assembly District 36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</si>
  <si>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</si>
  <si>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</si>
  <si>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</si>
  <si>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</si>
  <si>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</si>
  <si>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</si>
  <si>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</si>
  <si>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</si>
  <si>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</si>
  <si>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</si>
  <si>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</si>
  <si>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</si>
  <si>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</si>
  <si>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</si>
  <si>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</si>
  <si>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</si>
  <si>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</si>
  <si>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</si>
  <si>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</si>
  <si>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</si>
  <si>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</si>
  <si>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</si>
  <si>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</si>
  <si>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</si>
  <si>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</si>
  <si>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</si>
  <si>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</si>
  <si>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</si>
  <si>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</si>
  <si>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</si>
  <si>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</si>
  <si>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</si>
  <si>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</si>
  <si>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</si>
  <si>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</si>
  <si>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</si>
  <si>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</si>
  <si>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</si>
  <si>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</si>
  <si>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State Senate District 18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</si>
  <si>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</si>
  <si>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</si>
  <si>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</si>
  <si>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</si>
  <si>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</si>
  <si>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</si>
  <si>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</si>
  <si>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</si>
  <si>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29</t>
  </si>
  <si>
    <t>State Senate District 30</t>
  </si>
  <si>
    <t>State Senate District 32</t>
  </si>
  <si>
    <t>State Senate District 33</t>
  </si>
  <si>
    <t>State Senate District 34</t>
  </si>
  <si>
    <t>State Senate District 35</t>
  </si>
  <si>
    <t>State Assembly District 38</t>
  </si>
  <si>
    <t>State Assembly District 39</t>
  </si>
  <si>
    <t>State Assembly District 41</t>
  </si>
  <si>
    <t>State Assembly District 43</t>
  </si>
  <si>
    <t>State Assembly District 44</t>
  </si>
  <si>
    <t>State Assembly District 45</t>
  </si>
  <si>
    <t>State Assembly District 46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</si>
  <si>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</si>
  <si>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</si>
  <si>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</si>
  <si>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</si>
  <si>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</si>
  <si>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</si>
  <si>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</si>
  <si>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</si>
  <si>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57</t>
  </si>
  <si>
    <t>State Assembly District 58</t>
  </si>
  <si>
    <t>State Assembly District 59</t>
  </si>
  <si>
    <t>State Assembly District 62</t>
  </si>
  <si>
    <t>State Assembly District 63</t>
  </si>
  <si>
    <t>State Assembly District 64</t>
  </si>
  <si>
    <t>State Assembly District 66</t>
  </si>
  <si>
    <t>State Assembly District 70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</si>
  <si>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</si>
  <si>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</si>
  <si>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</si>
  <si>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</si>
  <si>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</si>
  <si>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</si>
  <si>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</si>
  <si>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</si>
  <si>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</si>
  <si>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</si>
  <si>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</si>
  <si>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</si>
  <si>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</si>
  <si>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</si>
  <si>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</si>
  <si>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</si>
  <si>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</si>
  <si>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</si>
  <si>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</si>
  <si>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</si>
  <si>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</si>
  <si>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</si>
  <si>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</si>
  <si>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</si>
  <si>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</si>
  <si>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</si>
  <si>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</si>
  <si>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</si>
  <si>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</si>
  <si>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</si>
  <si>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</si>
  <si>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</si>
  <si>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</si>
  <si>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</si>
  <si>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</si>
  <si>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</si>
  <si>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</si>
  <si>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</si>
  <si>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</si>
  <si>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</si>
  <si>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</si>
  <si>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</si>
  <si>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</si>
  <si>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</si>
  <si>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</si>
  <si>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</si>
  <si>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</si>
  <si>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</si>
  <si>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</si>
  <si>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</si>
  <si>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</si>
  <si>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</si>
  <si>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</si>
  <si>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</si>
  <si>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</si>
  <si>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</si>
  <si>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</si>
  <si>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</si>
  <si>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</si>
  <si>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</si>
  <si>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</si>
  <si>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</si>
  <si>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</si>
  <si>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</si>
  <si>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</si>
  <si>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</si>
  <si>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</si>
  <si>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</si>
  <si>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</si>
  <si>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</si>
  <si>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</si>
  <si>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</si>
  <si>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</si>
  <si>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</si>
  <si>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</si>
  <si>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</si>
  <si>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</si>
  <si>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</si>
  <si>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</si>
  <si>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</si>
  <si>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</si>
  <si>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</si>
  <si>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</si>
  <si>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</si>
  <si>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</si>
  <si>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</si>
  <si>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</si>
  <si>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</si>
  <si>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</si>
  <si>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</si>
  <si>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</si>
  <si>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</si>
  <si>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</si>
  <si>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State Assembly District 10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</si>
  <si>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</si>
  <si>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</si>
  <si>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</si>
  <si>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</si>
  <si>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</si>
  <si>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</si>
  <si>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</si>
  <si>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</si>
  <si>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</si>
  <si>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</si>
  <si>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</si>
  <si>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</si>
  <si>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</si>
  <si>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</si>
  <si>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</si>
  <si>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</si>
  <si>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</si>
  <si>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</si>
  <si>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State Assembly District 21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</si>
  <si>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</si>
  <si>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</si>
  <si>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</si>
  <si>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</si>
  <si>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</si>
  <si>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</si>
  <si>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</si>
  <si>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</si>
  <si>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</si>
  <si>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</si>
  <si>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</si>
  <si>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</si>
  <si>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State Senate District 17</t>
  </si>
  <si>
    <t>State Assembly District 29</t>
  </si>
  <si>
    <t>State Assembly District 30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</si>
  <si>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</si>
  <si>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</si>
  <si>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</si>
  <si>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</si>
  <si>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</si>
  <si>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</si>
  <si>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</si>
  <si>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</si>
  <si>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</si>
  <si>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</si>
  <si>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</si>
  <si>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</si>
  <si>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</si>
  <si>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</si>
  <si>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</si>
  <si>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</si>
  <si>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</si>
  <si>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</si>
  <si>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</si>
  <si>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</si>
  <si>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</si>
  <si>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</si>
  <si>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</si>
  <si>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</si>
  <si>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</si>
  <si>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</si>
  <si>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</si>
  <si>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State Senate District 36</t>
  </si>
  <si>
    <t>State Senate District 37</t>
  </si>
  <si>
    <t>State Assembly District 65</t>
  </si>
  <si>
    <t>State Assembly District 68</t>
  </si>
  <si>
    <t>State Assembly District 69</t>
  </si>
  <si>
    <t>State Assembly District 72</t>
  </si>
  <si>
    <t>State Assembly District 73</t>
  </si>
  <si>
    <t>State Assembly District 74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</si>
  <si>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</si>
  <si>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</si>
  <si>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</si>
  <si>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</si>
  <si>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</si>
  <si>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</si>
  <si>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</si>
  <si>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</si>
  <si>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</si>
  <si>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</si>
  <si>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</si>
  <si>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</si>
  <si>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</si>
  <si>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</si>
  <si>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</si>
  <si>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</si>
  <si>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</si>
  <si>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</si>
  <si>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</si>
  <si>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</si>
  <si>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</si>
  <si>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</si>
  <si>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</si>
  <si>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</si>
  <si>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</si>
  <si>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</si>
  <si>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</si>
  <si>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</si>
  <si>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</si>
  <si>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</si>
  <si>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</si>
  <si>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</si>
  <si>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</si>
  <si>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</si>
  <si>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</si>
  <si>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</si>
  <si>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</si>
  <si>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</si>
  <si>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</si>
  <si>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</si>
  <si>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</si>
  <si>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</si>
  <si>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</si>
  <si>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</si>
  <si>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</si>
  <si>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</si>
  <si>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</si>
  <si>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</si>
  <si>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State Senate District 28</t>
  </si>
  <si>
    <t>State Senate District 31</t>
  </si>
  <si>
    <t>State Assembly District 42</t>
  </si>
  <si>
    <t>State Assembly District 60</t>
  </si>
  <si>
    <t>State Assembly District 61</t>
  </si>
  <si>
    <t>State Assembly District 67</t>
  </si>
  <si>
    <t>State Assembly District 71</t>
  </si>
  <si>
    <t>State Assembly District 75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</si>
  <si>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</si>
  <si>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</si>
  <si>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</si>
  <si>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</si>
  <si>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</si>
  <si>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</si>
  <si>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</si>
  <si>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</si>
  <si>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</si>
  <si>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</si>
  <si>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</si>
  <si>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</si>
  <si>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</si>
  <si>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</si>
  <si>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</si>
  <si>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</si>
  <si>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</si>
  <si>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</si>
  <si>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</si>
  <si>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</si>
  <si>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</si>
  <si>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</si>
  <si>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</si>
  <si>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</si>
  <si>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</si>
  <si>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</si>
  <si>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</si>
  <si>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</si>
  <si>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</si>
  <si>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</si>
  <si>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</si>
  <si>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State Senate District 5</t>
  </si>
  <si>
    <t>State Senate District 6</t>
  </si>
  <si>
    <t>State Assembly District 7</t>
  </si>
  <si>
    <t>State Assembly District 8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</si>
  <si>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</si>
  <si>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</si>
  <si>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</si>
  <si>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</si>
  <si>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</si>
  <si>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</si>
  <si>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</si>
  <si>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</si>
  <si>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</si>
  <si>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</si>
  <si>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</si>
  <si>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</si>
  <si>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</si>
  <si>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State Assembly District 33</t>
  </si>
  <si>
    <t>State Assembly District 40</t>
  </si>
  <si>
    <t>State Assembly District 47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</si>
  <si>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</si>
  <si>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</si>
  <si>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</si>
  <si>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</si>
  <si>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</si>
  <si>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</si>
  <si>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</si>
  <si>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</si>
  <si>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</si>
  <si>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</si>
  <si>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</si>
  <si>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</si>
  <si>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</si>
  <si>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</si>
  <si>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</si>
  <si>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</si>
  <si>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</si>
  <si>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</si>
  <si>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</si>
  <si>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</si>
  <si>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</si>
  <si>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</si>
  <si>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</si>
  <si>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</si>
  <si>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</si>
  <si>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</si>
  <si>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</si>
  <si>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State Senate District 38</t>
  </si>
  <si>
    <t>State Senate District 39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</si>
  <si>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</si>
  <si>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</si>
  <si>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</si>
  <si>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</si>
  <si>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</si>
  <si>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</si>
  <si>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</si>
  <si>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</si>
  <si>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</si>
  <si>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</si>
  <si>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</si>
  <si>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</si>
  <si>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</si>
  <si>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</si>
  <si>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</si>
  <si>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</si>
  <si>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</si>
  <si>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</si>
  <si>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</si>
  <si>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</si>
  <si>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</si>
  <si>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</si>
  <si>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</si>
  <si>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</si>
  <si>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</si>
  <si>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</si>
  <si>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</si>
  <si>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</si>
  <si>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</si>
  <si>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</si>
  <si>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</si>
  <si>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</si>
  <si>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State Senate District 11</t>
  </si>
  <si>
    <t>State Assembly District 17</t>
  </si>
  <si>
    <t>State Assembly District 19</t>
  </si>
  <si>
    <t>San Francisco</t>
  </si>
  <si>
    <t>Congressional District 10</t>
  </si>
  <si>
    <t>State Assembly District 12</t>
  </si>
  <si>
    <t>State Assembly District 13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</si>
  <si>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</si>
  <si>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</si>
  <si>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</si>
  <si>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</si>
  <si>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</si>
  <si>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</si>
  <si>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</si>
  <si>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</si>
  <si>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</si>
  <si>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State Assembly District 35</t>
  </si>
  <si>
    <t>State Assembly District 37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</si>
  <si>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</si>
  <si>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</si>
  <si>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</si>
  <si>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</si>
  <si>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</si>
  <si>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</si>
  <si>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</si>
  <si>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</si>
  <si>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</si>
  <si>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State Senate District 13</t>
  </si>
  <si>
    <t>State Assembly District 22</t>
  </si>
  <si>
    <t>State Assembly District 24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</si>
  <si>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</si>
  <si>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</si>
  <si>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</si>
  <si>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</si>
  <si>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</si>
  <si>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</si>
  <si>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</si>
  <si>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</si>
  <si>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</si>
  <si>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</si>
  <si>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</si>
  <si>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</si>
  <si>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</si>
  <si>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</si>
  <si>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</si>
  <si>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</si>
  <si>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</si>
  <si>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</si>
  <si>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</si>
  <si>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</si>
  <si>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</si>
  <si>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State Senate District 19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</si>
  <si>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</si>
  <si>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</si>
  <si>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</si>
  <si>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</si>
  <si>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</si>
  <si>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</si>
  <si>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</si>
  <si>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</si>
  <si>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</si>
  <si>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</si>
  <si>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State Senate District 15</t>
  </si>
  <si>
    <t>State Assembly District 27</t>
  </si>
  <si>
    <t>State Assembly District 28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</si>
  <si>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</si>
  <si>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</si>
  <si>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</si>
  <si>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</si>
  <si>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</si>
  <si>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</si>
  <si>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</si>
  <si>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</si>
  <si>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</si>
  <si>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</si>
  <si>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</si>
  <si>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</si>
  <si>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</si>
  <si>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</si>
  <si>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</si>
  <si>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</si>
  <si>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</si>
  <si>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</si>
  <si>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</si>
  <si>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</si>
  <si>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</si>
  <si>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</si>
  <si>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</si>
  <si>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</si>
  <si>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</si>
  <si>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</si>
  <si>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</si>
  <si>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</si>
  <si>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</si>
  <si>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</si>
  <si>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</si>
  <si>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</si>
  <si>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</si>
  <si>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</si>
  <si>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</si>
  <si>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</si>
  <si>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</si>
  <si>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</si>
  <si>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</si>
  <si>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</si>
  <si>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</si>
  <si>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</si>
  <si>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</si>
  <si>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</si>
  <si>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</si>
  <si>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</si>
  <si>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</si>
  <si>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</si>
  <si>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</si>
  <si>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</si>
  <si>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</si>
  <si>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</si>
  <si>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</si>
  <si>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</si>
  <si>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</si>
  <si>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</si>
  <si>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</si>
  <si>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</si>
  <si>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</si>
  <si>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</si>
  <si>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</si>
  <si>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</si>
  <si>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</si>
  <si>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</si>
  <si>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</si>
  <si>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</si>
  <si>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</si>
  <si>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</si>
  <si>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</si>
  <si>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</si>
  <si>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</si>
  <si>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</si>
  <si>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</si>
  <si>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</si>
  <si>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</si>
  <si>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</si>
  <si>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</si>
  <si>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</si>
  <si>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</si>
  <si>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</si>
  <si>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</si>
  <si>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</si>
  <si>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</si>
  <si>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</si>
  <si>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</si>
  <si>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</si>
  <si>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</si>
  <si>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</si>
  <si>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</si>
  <si>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</si>
  <si>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</si>
  <si>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</si>
  <si>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</si>
  <si>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</si>
  <si>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</si>
  <si>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</si>
  <si>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</si>
  <si>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</si>
  <si>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</si>
  <si>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</si>
  <si>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</si>
  <si>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</si>
  <si>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</si>
  <si>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</si>
  <si>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</si>
  <si>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</si>
  <si>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</si>
  <si>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</si>
  <si>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</si>
  <si>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</si>
  <si>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</si>
  <si>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</si>
  <si>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</si>
  <si>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</si>
  <si>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</si>
  <si>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</si>
  <si>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</si>
  <si>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</si>
  <si>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</si>
  <si>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</si>
  <si>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</si>
  <si>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</si>
  <si>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</si>
  <si>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</si>
  <si>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</si>
  <si>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</si>
  <si>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</si>
  <si>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</si>
  <si>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</si>
  <si>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</si>
  <si>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</si>
  <si>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</si>
  <si>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</si>
  <si>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</si>
  <si>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</si>
  <si>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</si>
  <si>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</si>
  <si>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</si>
  <si>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</si>
  <si>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</si>
  <si>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</si>
  <si>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</si>
  <si>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</si>
  <si>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</si>
  <si>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</si>
  <si>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</si>
  <si>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</si>
  <si>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</si>
  <si>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</si>
  <si>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</si>
  <si>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</si>
  <si>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</si>
  <si>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</si>
  <si>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</si>
  <si>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</si>
  <si>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</si>
  <si>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</si>
  <si>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</si>
  <si>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</si>
  <si>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</si>
  <si>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</si>
  <si>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</si>
  <si>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</si>
  <si>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</si>
  <si>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Willows and Unincorporated area of Glenn County*</t>
  </si>
  <si>
    <t>*See explanatory notes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</si>
</sst>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1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59"/>
      <name val="Arial"/>
      <family val="2"/>
    </font>
    <font>
      <b/>
      <sz val="11"/>
      <color indexed="62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6"/>
  <sheetViews>
    <sheetView tabSelected="1" showOutlineSymbols="0" view="pageLayout" zoomScaleSheetLayoutView="110" workbookViewId="0" topLeftCell="A1">
      <selection activeCell="B337" sqref="B337"/>
    </sheetView>
  </sheetViews>
  <sheetFormatPr defaultColWidth="8.7109375" defaultRowHeight="9.75" customHeight="1"/>
  <cols>
    <col min="1" max="1" width="2.57421875" style="1" customWidth="1"/>
    <col min="2" max="2" width="34.57421875" style="5" customWidth="1"/>
    <col min="3" max="4" width="8.8515625" style="1" customWidth="1"/>
    <col min="5" max="16384" width="8.7109375" style="1" customWidth="1"/>
  </cols>
  <sheetData>
    <row r="1" spans="3:4" s="9" customFormat="1" ht="34.5" customHeight="1">
      <c r="C1" s="12" t="s">
        <v>1</v>
      </c>
      <c r="D1" s="12" t="s">
        <v>0</v>
      </c>
    </row>
    <row r="2" spans="3:4" s="10" customFormat="1" ht="9.75" customHeight="1">
      <c r="C2" s="11" t="s">
        <v>2</v>
      </c>
      <c r="D2" s="11" t="s">
        <v>2</v>
      </c>
    </row>
    <row r="3" ht="9.75" customHeight="1">
      <c r="A3" s="3" t="s">
        <v>729</v>
      </c>
    </row>
    <row r="4" spans="2:4" ht="9.75" customHeight="1">
      <c r="B4" s="6" t="s">
        <v>730</v>
      </c>
      <c r="C4" s="2">
        <v>443536</v>
      </c>
      <c r="D4" s="2">
        <v>144134</v>
      </c>
    </row>
    <row r="5" spans="2:4" s="4" customFormat="1" ht="9.75" customHeight="1">
      <c r="B5" s="7" t="s">
        <v>731</v>
      </c>
      <c r="C5" s="4">
        <f>C4/587670</f>
        <v>0.7547365017782088</v>
      </c>
      <c r="D5" s="4">
        <f>D4/587670</f>
        <v>0.24526349822179114</v>
      </c>
    </row>
    <row r="6" ht="3.75" customHeight="1"/>
    <row r="7" spans="2:4" ht="9.75" customHeight="1">
      <c r="B7" s="5" t="s">
        <v>3</v>
      </c>
      <c r="C7" s="2">
        <v>71993</v>
      </c>
      <c r="D7" s="2">
        <v>30584</v>
      </c>
    </row>
    <row r="8" spans="2:4" ht="9.75" customHeight="1">
      <c r="B8" s="5" t="s">
        <v>4</v>
      </c>
      <c r="C8" s="2">
        <v>64573</v>
      </c>
      <c r="D8" s="2">
        <v>30674</v>
      </c>
    </row>
    <row r="9" spans="2:4" ht="9.75" customHeight="1">
      <c r="B9" s="5" t="s">
        <v>5</v>
      </c>
      <c r="C9" s="2">
        <v>82697</v>
      </c>
      <c r="D9" s="2">
        <v>28159</v>
      </c>
    </row>
    <row r="10" spans="2:4" ht="9.75" customHeight="1">
      <c r="B10" s="5" t="s">
        <v>6</v>
      </c>
      <c r="C10" s="2">
        <v>93963</v>
      </c>
      <c r="D10" s="2">
        <v>29634</v>
      </c>
    </row>
    <row r="11" spans="2:4" ht="9.75" customHeight="1">
      <c r="B11" s="5" t="s">
        <v>7</v>
      </c>
      <c r="C11" s="2">
        <v>130310</v>
      </c>
      <c r="D11" s="2">
        <v>25083</v>
      </c>
    </row>
    <row r="12" spans="2:4" ht="9.75" customHeight="1">
      <c r="B12" s="5" t="s">
        <v>8</v>
      </c>
      <c r="C12" s="2">
        <v>252484</v>
      </c>
      <c r="D12" s="2">
        <v>59475</v>
      </c>
    </row>
    <row r="13" spans="2:4" ht="9.75" customHeight="1">
      <c r="B13" s="5" t="s">
        <v>9</v>
      </c>
      <c r="C13" s="2">
        <v>152440</v>
      </c>
      <c r="D13" s="2">
        <v>67470</v>
      </c>
    </row>
    <row r="14" spans="2:4" ht="9.75" customHeight="1">
      <c r="B14" s="5" t="s">
        <v>10</v>
      </c>
      <c r="C14" s="2">
        <v>38612</v>
      </c>
      <c r="D14" s="2">
        <v>17189</v>
      </c>
    </row>
    <row r="15" spans="2:4" ht="9.75" customHeight="1">
      <c r="B15" s="5" t="s">
        <v>11</v>
      </c>
      <c r="C15" s="2">
        <v>57284</v>
      </c>
      <c r="D15" s="2">
        <v>24589</v>
      </c>
    </row>
    <row r="16" spans="2:4" ht="9.75" customHeight="1">
      <c r="B16" s="5" t="s">
        <v>12</v>
      </c>
      <c r="C16" s="2">
        <v>250700</v>
      </c>
      <c r="D16" s="2">
        <v>58658</v>
      </c>
    </row>
    <row r="17" spans="2:4" ht="9.75" customHeight="1">
      <c r="B17" s="5" t="s">
        <v>13</v>
      </c>
      <c r="C17" s="2">
        <v>135552</v>
      </c>
      <c r="D17" s="2">
        <v>60887</v>
      </c>
    </row>
    <row r="18" spans="2:4" ht="9.75" customHeight="1">
      <c r="B18" s="5" t="s">
        <v>14</v>
      </c>
      <c r="C18" s="2">
        <v>109077</v>
      </c>
      <c r="D18" s="2">
        <v>20487</v>
      </c>
    </row>
    <row r="19" spans="2:4" ht="9.75" customHeight="1">
      <c r="B19" s="5" t="s">
        <v>15</v>
      </c>
      <c r="C19" s="2">
        <v>56696</v>
      </c>
      <c r="D19" s="2">
        <v>24234</v>
      </c>
    </row>
    <row r="20" spans="2:4" ht="9.75" customHeight="1">
      <c r="B20" s="5" t="s">
        <v>16</v>
      </c>
      <c r="C20" s="2">
        <v>143127</v>
      </c>
      <c r="D20" s="2">
        <v>38832</v>
      </c>
    </row>
    <row r="21" spans="2:4" ht="9.75" customHeight="1">
      <c r="B21" s="5" t="s">
        <v>17</v>
      </c>
      <c r="C21" s="2">
        <v>103052</v>
      </c>
      <c r="D21" s="2">
        <v>45979</v>
      </c>
    </row>
    <row r="22" spans="2:4" ht="9.75" customHeight="1">
      <c r="B22" s="5" t="s">
        <v>18</v>
      </c>
      <c r="C22" s="2">
        <v>31584</v>
      </c>
      <c r="D22" s="2">
        <v>14602</v>
      </c>
    </row>
    <row r="23" spans="2:4" ht="9.75" customHeight="1">
      <c r="B23" s="5" t="s">
        <v>19</v>
      </c>
      <c r="C23" s="2">
        <v>443536</v>
      </c>
      <c r="D23" s="2">
        <v>144134</v>
      </c>
    </row>
    <row r="24" spans="2:4" ht="9.75" customHeight="1">
      <c r="B24" s="8" t="s">
        <v>728</v>
      </c>
      <c r="C24" s="2"/>
      <c r="D24" s="2"/>
    </row>
    <row r="25" spans="2:4" ht="9.75" customHeight="1">
      <c r="B25" s="5" t="s">
        <v>20</v>
      </c>
      <c r="C25" s="2">
        <v>26834</v>
      </c>
      <c r="D25" s="2">
        <v>7716</v>
      </c>
    </row>
    <row r="26" spans="2:4" ht="9.75" customHeight="1">
      <c r="B26" s="5" t="s">
        <v>21</v>
      </c>
      <c r="C26" s="2">
        <v>7077</v>
      </c>
      <c r="D26" s="2">
        <v>1548</v>
      </c>
    </row>
    <row r="27" spans="2:4" ht="9.75" customHeight="1">
      <c r="B27" s="5" t="s">
        <v>22</v>
      </c>
      <c r="C27" s="2">
        <v>50790</v>
      </c>
      <c r="D27" s="2">
        <v>9085</v>
      </c>
    </row>
    <row r="28" spans="2:4" ht="9.75" customHeight="1">
      <c r="B28" s="5" t="s">
        <v>23</v>
      </c>
      <c r="C28" s="2">
        <v>12985</v>
      </c>
      <c r="D28" s="2">
        <v>4995</v>
      </c>
    </row>
    <row r="29" spans="2:4" ht="9.75" customHeight="1">
      <c r="B29" s="5" t="s">
        <v>24</v>
      </c>
      <c r="C29" s="2">
        <v>3898</v>
      </c>
      <c r="D29" s="2">
        <v>1039</v>
      </c>
    </row>
    <row r="30" spans="2:4" ht="9.75" customHeight="1">
      <c r="B30" s="5" t="s">
        <v>25</v>
      </c>
      <c r="C30" s="2">
        <v>48072</v>
      </c>
      <c r="D30" s="2">
        <v>18273</v>
      </c>
    </row>
    <row r="31" spans="2:4" ht="9.75" customHeight="1">
      <c r="B31" s="5" t="s">
        <v>26</v>
      </c>
      <c r="C31" s="2">
        <v>28509</v>
      </c>
      <c r="D31" s="2">
        <v>14545</v>
      </c>
    </row>
    <row r="32" spans="2:4" ht="9.75" customHeight="1">
      <c r="B32" s="5" t="s">
        <v>27</v>
      </c>
      <c r="C32" s="2">
        <v>21783</v>
      </c>
      <c r="D32" s="2">
        <v>10739</v>
      </c>
    </row>
    <row r="33" spans="2:4" ht="9.75" customHeight="1">
      <c r="B33" s="5" t="s">
        <v>28</v>
      </c>
      <c r="C33" s="2">
        <v>8485</v>
      </c>
      <c r="D33" s="2">
        <v>5398</v>
      </c>
    </row>
    <row r="34" spans="2:4" ht="9.75" customHeight="1">
      <c r="B34" s="5" t="s">
        <v>29</v>
      </c>
      <c r="C34" s="2">
        <v>137740</v>
      </c>
      <c r="D34" s="2">
        <v>29951</v>
      </c>
    </row>
    <row r="35" spans="2:4" ht="9.75" customHeight="1">
      <c r="B35" s="5" t="s">
        <v>30</v>
      </c>
      <c r="C35" s="2">
        <v>5381</v>
      </c>
      <c r="D35" s="2">
        <v>1295</v>
      </c>
    </row>
    <row r="36" spans="2:4" ht="9.75" customHeight="1">
      <c r="B36" s="5" t="s">
        <v>31</v>
      </c>
      <c r="C36" s="2">
        <v>21334</v>
      </c>
      <c r="D36" s="2">
        <v>8143</v>
      </c>
    </row>
    <row r="37" spans="2:4" ht="9.75" customHeight="1">
      <c r="B37" s="5" t="s">
        <v>32</v>
      </c>
      <c r="C37" s="2">
        <v>20475</v>
      </c>
      <c r="D37" s="2">
        <v>8681</v>
      </c>
    </row>
    <row r="38" spans="2:4" ht="9.75" customHeight="1">
      <c r="B38" s="5" t="s">
        <v>33</v>
      </c>
      <c r="C38" s="2">
        <v>15807</v>
      </c>
      <c r="D38" s="2">
        <v>6734</v>
      </c>
    </row>
    <row r="39" spans="2:4" ht="9.75" customHeight="1">
      <c r="B39" s="5" t="s">
        <v>34</v>
      </c>
      <c r="C39" s="2">
        <v>34366</v>
      </c>
      <c r="D39" s="2">
        <v>15992</v>
      </c>
    </row>
    <row r="40" spans="3:4" ht="4.5" customHeight="1">
      <c r="C40" s="2"/>
      <c r="D40" s="2"/>
    </row>
    <row r="41" spans="1:4" ht="9.75" customHeight="1">
      <c r="A41" s="3" t="s">
        <v>732</v>
      </c>
      <c r="C41" s="2"/>
      <c r="D41" s="2"/>
    </row>
    <row r="42" spans="2:4" ht="9.75" customHeight="1">
      <c r="B42" s="6" t="s">
        <v>730</v>
      </c>
      <c r="C42" s="2">
        <v>342</v>
      </c>
      <c r="D42" s="2">
        <v>133</v>
      </c>
    </row>
    <row r="43" spans="2:4" s="4" customFormat="1" ht="9.75" customHeight="1">
      <c r="B43" s="7" t="s">
        <v>731</v>
      </c>
      <c r="C43" s="4">
        <f>C42/475</f>
        <v>0.72</v>
      </c>
      <c r="D43" s="4">
        <f>D42/475</f>
        <v>0.28</v>
      </c>
    </row>
    <row r="44" spans="3:4" ht="3.75" customHeight="1">
      <c r="C44" s="2"/>
      <c r="D44" s="2"/>
    </row>
    <row r="45" spans="2:4" ht="9.75" customHeight="1">
      <c r="B45" s="5" t="s">
        <v>3</v>
      </c>
      <c r="C45" s="2">
        <v>58</v>
      </c>
      <c r="D45" s="2">
        <v>36</v>
      </c>
    </row>
    <row r="46" spans="2:4" ht="9.75" customHeight="1">
      <c r="B46" s="5" t="s">
        <v>4</v>
      </c>
      <c r="C46" s="2">
        <v>81</v>
      </c>
      <c r="D46" s="2">
        <v>27</v>
      </c>
    </row>
    <row r="47" spans="2:4" ht="9.75" customHeight="1">
      <c r="B47" s="5" t="s">
        <v>5</v>
      </c>
      <c r="C47" s="2">
        <v>35</v>
      </c>
      <c r="D47" s="2">
        <v>31</v>
      </c>
    </row>
    <row r="48" spans="2:4" ht="9.75" customHeight="1">
      <c r="B48" s="5" t="s">
        <v>6</v>
      </c>
      <c r="C48" s="2">
        <v>87</v>
      </c>
      <c r="D48" s="2">
        <v>22</v>
      </c>
    </row>
    <row r="49" spans="2:4" ht="9.75" customHeight="1">
      <c r="B49" s="5" t="s">
        <v>7</v>
      </c>
      <c r="C49" s="2">
        <v>81</v>
      </c>
      <c r="D49" s="2">
        <v>17</v>
      </c>
    </row>
    <row r="50" spans="2:4" ht="9.75" customHeight="1">
      <c r="B50" s="5" t="s">
        <v>35</v>
      </c>
      <c r="C50" s="2">
        <v>342</v>
      </c>
      <c r="D50" s="2">
        <v>133</v>
      </c>
    </row>
    <row r="51" spans="2:4" ht="9.75" customHeight="1">
      <c r="B51" s="5" t="s">
        <v>36</v>
      </c>
      <c r="C51" s="2">
        <v>342</v>
      </c>
      <c r="D51" s="2">
        <v>133</v>
      </c>
    </row>
    <row r="52" spans="2:4" ht="9.75" customHeight="1">
      <c r="B52" s="5" t="s">
        <v>37</v>
      </c>
      <c r="C52" s="2">
        <v>342</v>
      </c>
      <c r="D52" s="2">
        <v>133</v>
      </c>
    </row>
    <row r="53" spans="2:4" ht="9.75" customHeight="1">
      <c r="B53" s="5" t="s">
        <v>38</v>
      </c>
      <c r="C53" s="2">
        <v>342</v>
      </c>
      <c r="D53" s="2">
        <v>133</v>
      </c>
    </row>
    <row r="54" spans="2:4" ht="9.75" customHeight="1">
      <c r="B54" s="8" t="s">
        <v>728</v>
      </c>
      <c r="C54" s="2"/>
      <c r="D54" s="2"/>
    </row>
    <row r="55" spans="2:4" ht="9.75" customHeight="1">
      <c r="B55" s="5" t="s">
        <v>39</v>
      </c>
      <c r="C55" s="2">
        <v>342</v>
      </c>
      <c r="D55" s="2">
        <v>133</v>
      </c>
    </row>
    <row r="56" spans="3:4" ht="4.5" customHeight="1">
      <c r="C56" s="2"/>
      <c r="D56" s="2"/>
    </row>
    <row r="57" spans="1:4" ht="9.75" customHeight="1">
      <c r="A57" s="3" t="s">
        <v>733</v>
      </c>
      <c r="C57" s="2"/>
      <c r="D57" s="2"/>
    </row>
    <row r="58" spans="2:4" ht="9.75" customHeight="1">
      <c r="B58" s="6" t="s">
        <v>730</v>
      </c>
      <c r="C58" s="2">
        <v>8690</v>
      </c>
      <c r="D58" s="2">
        <v>4872</v>
      </c>
    </row>
    <row r="59" spans="2:4" s="4" customFormat="1" ht="9.75" customHeight="1">
      <c r="B59" s="7" t="s">
        <v>731</v>
      </c>
      <c r="C59" s="4">
        <f>C58/13562</f>
        <v>0.6407609497124318</v>
      </c>
      <c r="D59" s="4">
        <f>D58/13562</f>
        <v>0.3592390502875682</v>
      </c>
    </row>
    <row r="60" spans="3:4" ht="3.75" customHeight="1">
      <c r="C60" s="2"/>
      <c r="D60" s="2"/>
    </row>
    <row r="61" spans="2:4" ht="9.75" customHeight="1">
      <c r="B61" s="5" t="s">
        <v>3</v>
      </c>
      <c r="C61" s="2">
        <v>1732</v>
      </c>
      <c r="D61" s="2">
        <v>880</v>
      </c>
    </row>
    <row r="62" spans="2:4" ht="9.75" customHeight="1">
      <c r="B62" s="5" t="s">
        <v>4</v>
      </c>
      <c r="C62" s="2">
        <v>1877</v>
      </c>
      <c r="D62" s="2">
        <v>1222</v>
      </c>
    </row>
    <row r="63" spans="2:4" ht="9.75" customHeight="1">
      <c r="B63" s="5" t="s">
        <v>5</v>
      </c>
      <c r="C63" s="2">
        <v>1344</v>
      </c>
      <c r="D63" s="2">
        <v>713</v>
      </c>
    </row>
    <row r="64" spans="2:4" ht="9.75" customHeight="1">
      <c r="B64" s="5" t="s">
        <v>6</v>
      </c>
      <c r="C64" s="2">
        <v>1875</v>
      </c>
      <c r="D64" s="2">
        <v>983</v>
      </c>
    </row>
    <row r="65" spans="2:4" ht="9.75" customHeight="1">
      <c r="B65" s="5" t="s">
        <v>7</v>
      </c>
      <c r="C65" s="2">
        <v>1862</v>
      </c>
      <c r="D65" s="2">
        <v>1074</v>
      </c>
    </row>
    <row r="66" spans="2:4" ht="9.75" customHeight="1">
      <c r="B66" s="5" t="s">
        <v>35</v>
      </c>
      <c r="C66" s="2">
        <v>8690</v>
      </c>
      <c r="D66" s="2">
        <v>4872</v>
      </c>
    </row>
    <row r="67" spans="2:4" ht="9.75" customHeight="1">
      <c r="B67" s="5" t="s">
        <v>40</v>
      </c>
      <c r="C67" s="2">
        <v>8690</v>
      </c>
      <c r="D67" s="2">
        <v>4872</v>
      </c>
    </row>
    <row r="68" spans="2:4" ht="9.75" customHeight="1">
      <c r="B68" s="5" t="s">
        <v>37</v>
      </c>
      <c r="C68" s="2">
        <v>8690</v>
      </c>
      <c r="D68" s="2">
        <v>4872</v>
      </c>
    </row>
    <row r="69" spans="2:4" ht="9.75" customHeight="1">
      <c r="B69" s="5" t="s">
        <v>38</v>
      </c>
      <c r="C69" s="2">
        <v>8690</v>
      </c>
      <c r="D69" s="2">
        <v>4872</v>
      </c>
    </row>
    <row r="70" spans="2:4" ht="9.75" customHeight="1">
      <c r="B70" s="8" t="s">
        <v>728</v>
      </c>
      <c r="C70" s="2"/>
      <c r="D70" s="2"/>
    </row>
    <row r="71" spans="2:4" ht="9.75" customHeight="1">
      <c r="B71" s="5" t="s">
        <v>41</v>
      </c>
      <c r="C71" s="2">
        <v>74</v>
      </c>
      <c r="D71" s="2">
        <v>27</v>
      </c>
    </row>
    <row r="72" spans="2:4" ht="9.75" customHeight="1">
      <c r="B72" s="5" t="s">
        <v>42</v>
      </c>
      <c r="C72" s="2">
        <v>967</v>
      </c>
      <c r="D72" s="2">
        <v>577</v>
      </c>
    </row>
    <row r="73" spans="2:4" ht="9.75" customHeight="1">
      <c r="B73" s="5" t="s">
        <v>43</v>
      </c>
      <c r="C73" s="2">
        <v>1136</v>
      </c>
      <c r="D73" s="2">
        <v>542</v>
      </c>
    </row>
    <row r="74" spans="2:4" ht="9.75" customHeight="1">
      <c r="B74" s="5" t="s">
        <v>44</v>
      </c>
      <c r="C74" s="2">
        <v>214</v>
      </c>
      <c r="D74" s="2">
        <v>144</v>
      </c>
    </row>
    <row r="75" spans="2:4" ht="9.75" customHeight="1">
      <c r="B75" s="5" t="s">
        <v>45</v>
      </c>
      <c r="C75" s="2">
        <v>709</v>
      </c>
      <c r="D75" s="2">
        <v>382</v>
      </c>
    </row>
    <row r="76" spans="2:4" ht="9.75" customHeight="1">
      <c r="B76" s="5" t="s">
        <v>46</v>
      </c>
      <c r="C76" s="2">
        <v>5590</v>
      </c>
      <c r="D76" s="2">
        <v>3200</v>
      </c>
    </row>
    <row r="77" spans="3:4" ht="4.5" customHeight="1">
      <c r="C77" s="2"/>
      <c r="D77" s="2"/>
    </row>
    <row r="78" spans="1:4" ht="9.75" customHeight="1">
      <c r="A78" s="3" t="s">
        <v>734</v>
      </c>
      <c r="C78" s="2"/>
      <c r="D78" s="2"/>
    </row>
    <row r="79" spans="2:4" ht="9.75" customHeight="1">
      <c r="B79" s="6" t="s">
        <v>730</v>
      </c>
      <c r="C79" s="2">
        <v>43491</v>
      </c>
      <c r="D79" s="2">
        <v>30680</v>
      </c>
    </row>
    <row r="80" spans="2:4" s="4" customFormat="1" ht="9.75" customHeight="1">
      <c r="B80" s="7" t="s">
        <v>731</v>
      </c>
      <c r="C80" s="4">
        <f>C79/74171</f>
        <v>0.5863612463092044</v>
      </c>
      <c r="D80" s="4">
        <f>D79/74171</f>
        <v>0.4136387536907956</v>
      </c>
    </row>
    <row r="81" spans="3:4" ht="3.75" customHeight="1">
      <c r="C81" s="2"/>
      <c r="D81" s="2"/>
    </row>
    <row r="82" spans="2:4" ht="9.75" customHeight="1">
      <c r="B82" s="5" t="s">
        <v>3</v>
      </c>
      <c r="C82" s="2">
        <v>6853</v>
      </c>
      <c r="D82" s="2">
        <v>5871</v>
      </c>
    </row>
    <row r="83" spans="2:4" ht="9.75" customHeight="1">
      <c r="B83" s="5" t="s">
        <v>4</v>
      </c>
      <c r="C83" s="2">
        <v>9064</v>
      </c>
      <c r="D83" s="2">
        <v>6118</v>
      </c>
    </row>
    <row r="84" spans="2:4" ht="9.75" customHeight="1">
      <c r="B84" s="5" t="s">
        <v>5</v>
      </c>
      <c r="C84" s="2">
        <v>10800</v>
      </c>
      <c r="D84" s="2">
        <v>5896</v>
      </c>
    </row>
    <row r="85" spans="2:4" ht="9.75" customHeight="1">
      <c r="B85" s="5" t="s">
        <v>6</v>
      </c>
      <c r="C85" s="2">
        <v>6876</v>
      </c>
      <c r="D85" s="2">
        <v>5823</v>
      </c>
    </row>
    <row r="86" spans="2:4" ht="9.75" customHeight="1">
      <c r="B86" s="5" t="s">
        <v>7</v>
      </c>
      <c r="C86" s="2">
        <v>9898</v>
      </c>
      <c r="D86" s="2">
        <v>6972</v>
      </c>
    </row>
    <row r="87" spans="2:4" ht="9.75" customHeight="1">
      <c r="B87" s="5" t="s">
        <v>47</v>
      </c>
      <c r="C87" s="2">
        <v>43491</v>
      </c>
      <c r="D87" s="2">
        <v>30680</v>
      </c>
    </row>
    <row r="88" spans="2:4" ht="9.75" customHeight="1">
      <c r="B88" s="5" t="s">
        <v>48</v>
      </c>
      <c r="C88" s="2">
        <v>43491</v>
      </c>
      <c r="D88" s="2">
        <v>30680</v>
      </c>
    </row>
    <row r="89" spans="2:4" ht="9.75" customHeight="1">
      <c r="B89" s="5" t="s">
        <v>49</v>
      </c>
      <c r="C89" s="2">
        <v>4078</v>
      </c>
      <c r="D89" s="2">
        <v>3153</v>
      </c>
    </row>
    <row r="90" spans="2:4" ht="9.75" customHeight="1">
      <c r="B90" s="5" t="s">
        <v>50</v>
      </c>
      <c r="C90" s="2">
        <v>39413</v>
      </c>
      <c r="D90" s="2">
        <v>27527</v>
      </c>
    </row>
    <row r="91" spans="2:4" ht="9.75" customHeight="1">
      <c r="B91" s="5" t="s">
        <v>38</v>
      </c>
      <c r="C91" s="2">
        <v>43491</v>
      </c>
      <c r="D91" s="2">
        <v>30680</v>
      </c>
    </row>
    <row r="92" spans="2:4" ht="9.75" customHeight="1">
      <c r="B92" s="8" t="s">
        <v>728</v>
      </c>
      <c r="C92" s="2"/>
      <c r="D92" s="2"/>
    </row>
    <row r="93" spans="2:4" ht="9.75" customHeight="1">
      <c r="B93" s="5" t="s">
        <v>51</v>
      </c>
      <c r="C93" s="2">
        <v>219</v>
      </c>
      <c r="D93" s="2">
        <v>262</v>
      </c>
    </row>
    <row r="94" spans="2:4" ht="9.75" customHeight="1">
      <c r="B94" s="5" t="s">
        <v>52</v>
      </c>
      <c r="C94" s="2">
        <v>18969</v>
      </c>
      <c r="D94" s="2">
        <v>11316</v>
      </c>
    </row>
    <row r="95" spans="2:4" ht="9.75" customHeight="1">
      <c r="B95" s="5" t="s">
        <v>53</v>
      </c>
      <c r="C95" s="2">
        <v>729</v>
      </c>
      <c r="D95" s="2">
        <v>965</v>
      </c>
    </row>
    <row r="96" spans="2:4" ht="9.75" customHeight="1">
      <c r="B96" s="5" t="s">
        <v>54</v>
      </c>
      <c r="C96" s="2">
        <v>2383</v>
      </c>
      <c r="D96" s="2">
        <v>1843</v>
      </c>
    </row>
    <row r="97" spans="2:4" ht="9.75" customHeight="1">
      <c r="B97" s="5" t="s">
        <v>55</v>
      </c>
      <c r="C97" s="2">
        <v>5835</v>
      </c>
      <c r="D97" s="2">
        <v>4110</v>
      </c>
    </row>
    <row r="98" spans="2:4" ht="9.75" customHeight="1">
      <c r="B98" s="5" t="s">
        <v>56</v>
      </c>
      <c r="C98" s="2">
        <v>15356</v>
      </c>
      <c r="D98" s="2">
        <v>12184</v>
      </c>
    </row>
    <row r="99" spans="3:4" ht="4.5" customHeight="1">
      <c r="C99" s="2"/>
      <c r="D99" s="2"/>
    </row>
    <row r="100" spans="1:4" ht="9.75" customHeight="1">
      <c r="A100" s="3" t="s">
        <v>735</v>
      </c>
      <c r="C100" s="2"/>
      <c r="D100" s="2"/>
    </row>
    <row r="101" spans="2:4" ht="9.75" customHeight="1">
      <c r="B101" s="6" t="s">
        <v>730</v>
      </c>
      <c r="C101" s="2">
        <v>11259</v>
      </c>
      <c r="D101" s="2">
        <v>6302</v>
      </c>
    </row>
    <row r="102" spans="2:4" s="4" customFormat="1" ht="9.75" customHeight="1">
      <c r="B102" s="7" t="s">
        <v>731</v>
      </c>
      <c r="C102" s="4">
        <f>C101/17561</f>
        <v>0.6411366095324867</v>
      </c>
      <c r="D102" s="4">
        <f>D101/17561</f>
        <v>0.35886339046751325</v>
      </c>
    </row>
    <row r="103" spans="3:4" ht="3.75" customHeight="1">
      <c r="C103" s="2"/>
      <c r="D103" s="2"/>
    </row>
    <row r="104" spans="2:4" ht="9.75" customHeight="1">
      <c r="B104" s="5" t="s">
        <v>3</v>
      </c>
      <c r="C104" s="2">
        <v>2040</v>
      </c>
      <c r="D104" s="2">
        <v>1400</v>
      </c>
    </row>
    <row r="105" spans="2:4" ht="9.75" customHeight="1">
      <c r="B105" s="5" t="s">
        <v>4</v>
      </c>
      <c r="C105" s="2">
        <v>2097</v>
      </c>
      <c r="D105" s="2">
        <v>1116</v>
      </c>
    </row>
    <row r="106" spans="2:4" ht="9.75" customHeight="1">
      <c r="B106" s="5" t="s">
        <v>5</v>
      </c>
      <c r="C106" s="2">
        <v>2768</v>
      </c>
      <c r="D106" s="2">
        <v>1133</v>
      </c>
    </row>
    <row r="107" spans="2:4" ht="9.75" customHeight="1">
      <c r="B107" s="5" t="s">
        <v>6</v>
      </c>
      <c r="C107" s="2">
        <v>2461</v>
      </c>
      <c r="D107" s="2">
        <v>1265</v>
      </c>
    </row>
    <row r="108" spans="2:4" ht="9.75" customHeight="1">
      <c r="B108" s="5" t="s">
        <v>7</v>
      </c>
      <c r="C108" s="2">
        <v>1893</v>
      </c>
      <c r="D108" s="2">
        <v>1388</v>
      </c>
    </row>
    <row r="109" spans="2:4" ht="9.75" customHeight="1">
      <c r="B109" s="5" t="s">
        <v>35</v>
      </c>
      <c r="C109" s="2">
        <v>11259</v>
      </c>
      <c r="D109" s="2">
        <v>6302</v>
      </c>
    </row>
    <row r="110" spans="2:4" ht="9.75" customHeight="1">
      <c r="B110" s="5" t="s">
        <v>40</v>
      </c>
      <c r="C110" s="2">
        <v>11259</v>
      </c>
      <c r="D110" s="2">
        <v>6302</v>
      </c>
    </row>
    <row r="111" spans="2:4" ht="9.75" customHeight="1">
      <c r="B111" s="5" t="s">
        <v>37</v>
      </c>
      <c r="C111" s="2">
        <v>11259</v>
      </c>
      <c r="D111" s="2">
        <v>6302</v>
      </c>
    </row>
    <row r="112" spans="2:4" ht="9.75" customHeight="1">
      <c r="B112" s="5" t="s">
        <v>38</v>
      </c>
      <c r="C112" s="2">
        <v>11259</v>
      </c>
      <c r="D112" s="2">
        <v>6302</v>
      </c>
    </row>
    <row r="113" spans="2:4" ht="9.75" customHeight="1">
      <c r="B113" s="8" t="s">
        <v>728</v>
      </c>
      <c r="C113" s="2"/>
      <c r="D113" s="2"/>
    </row>
    <row r="114" spans="2:4" ht="9.75" customHeight="1">
      <c r="B114" s="5" t="s">
        <v>57</v>
      </c>
      <c r="C114" s="2">
        <v>976</v>
      </c>
      <c r="D114" s="2">
        <v>425</v>
      </c>
    </row>
    <row r="115" spans="2:4" ht="9.75" customHeight="1">
      <c r="B115" s="5" t="s">
        <v>58</v>
      </c>
      <c r="C115" s="2">
        <v>10283</v>
      </c>
      <c r="D115" s="2">
        <v>5877</v>
      </c>
    </row>
    <row r="116" spans="3:4" ht="4.5" customHeight="1">
      <c r="C116" s="2"/>
      <c r="D116" s="2"/>
    </row>
    <row r="117" spans="1:4" ht="9.75" customHeight="1">
      <c r="A117" s="3" t="s">
        <v>736</v>
      </c>
      <c r="C117" s="2"/>
      <c r="D117" s="2"/>
    </row>
    <row r="118" spans="2:4" ht="9.75" customHeight="1">
      <c r="B118" s="6" t="s">
        <v>730</v>
      </c>
      <c r="C118" s="2">
        <v>2639</v>
      </c>
      <c r="D118" s="2">
        <v>2502</v>
      </c>
    </row>
    <row r="119" spans="2:4" s="4" customFormat="1" ht="9.75" customHeight="1">
      <c r="B119" s="7" t="s">
        <v>731</v>
      </c>
      <c r="C119" s="4">
        <f>C118/5141</f>
        <v>0.5133242559813266</v>
      </c>
      <c r="D119" s="4">
        <f>D118/5141</f>
        <v>0.4866757440186734</v>
      </c>
    </row>
    <row r="120" spans="3:4" ht="3.75" customHeight="1">
      <c r="C120" s="2"/>
      <c r="D120" s="2"/>
    </row>
    <row r="121" spans="2:4" ht="9.75" customHeight="1">
      <c r="B121" s="5" t="s">
        <v>3</v>
      </c>
      <c r="C121" s="2">
        <v>578</v>
      </c>
      <c r="D121" s="2">
        <v>567</v>
      </c>
    </row>
    <row r="122" spans="2:4" ht="9.75" customHeight="1">
      <c r="B122" s="5" t="s">
        <v>4</v>
      </c>
      <c r="C122" s="2">
        <v>605</v>
      </c>
      <c r="D122" s="2">
        <v>535</v>
      </c>
    </row>
    <row r="123" spans="2:4" ht="9.75" customHeight="1">
      <c r="B123" s="5" t="s">
        <v>5</v>
      </c>
      <c r="C123" s="2">
        <v>411</v>
      </c>
      <c r="D123" s="2">
        <v>466</v>
      </c>
    </row>
    <row r="124" spans="2:4" ht="9.75" customHeight="1">
      <c r="B124" s="5" t="s">
        <v>6</v>
      </c>
      <c r="C124" s="2">
        <v>412</v>
      </c>
      <c r="D124" s="2">
        <v>425</v>
      </c>
    </row>
    <row r="125" spans="2:4" ht="9.75" customHeight="1">
      <c r="B125" s="5" t="s">
        <v>7</v>
      </c>
      <c r="C125" s="2">
        <v>633</v>
      </c>
      <c r="D125" s="2">
        <v>509</v>
      </c>
    </row>
    <row r="126" spans="2:4" ht="9.75" customHeight="1">
      <c r="B126" s="5" t="s">
        <v>59</v>
      </c>
      <c r="C126" s="2">
        <v>2639</v>
      </c>
      <c r="D126" s="2">
        <v>2502</v>
      </c>
    </row>
    <row r="127" spans="2:4" ht="9.75" customHeight="1">
      <c r="B127" s="5" t="s">
        <v>48</v>
      </c>
      <c r="C127" s="2">
        <v>2639</v>
      </c>
      <c r="D127" s="2">
        <v>2502</v>
      </c>
    </row>
    <row r="128" spans="2:4" ht="9.75" customHeight="1">
      <c r="B128" s="5" t="s">
        <v>50</v>
      </c>
      <c r="C128" s="2">
        <v>1490</v>
      </c>
      <c r="D128" s="2">
        <v>1226</v>
      </c>
    </row>
    <row r="129" spans="2:4" ht="9.75" customHeight="1">
      <c r="B129" s="5" t="s">
        <v>60</v>
      </c>
      <c r="C129" s="2">
        <v>1149</v>
      </c>
      <c r="D129" s="2">
        <v>1276</v>
      </c>
    </row>
    <row r="130" spans="2:4" ht="9.75" customHeight="1">
      <c r="B130" s="5" t="s">
        <v>19</v>
      </c>
      <c r="C130" s="2">
        <v>2639</v>
      </c>
      <c r="D130" s="2">
        <v>2502</v>
      </c>
    </row>
    <row r="131" spans="2:4" ht="9.75" customHeight="1">
      <c r="B131" s="8" t="s">
        <v>728</v>
      </c>
      <c r="C131" s="2"/>
      <c r="D131" s="2"/>
    </row>
    <row r="132" spans="2:4" ht="9.75" customHeight="1">
      <c r="B132" s="5" t="s">
        <v>61</v>
      </c>
      <c r="C132" s="2">
        <v>1137</v>
      </c>
      <c r="D132" s="2">
        <v>926</v>
      </c>
    </row>
    <row r="133" spans="2:4" ht="9.75" customHeight="1">
      <c r="B133" s="5" t="s">
        <v>62</v>
      </c>
      <c r="C133" s="2">
        <v>363</v>
      </c>
      <c r="D133" s="2">
        <v>527</v>
      </c>
    </row>
    <row r="134" spans="2:4" ht="9.75" customHeight="1">
      <c r="B134" s="5" t="s">
        <v>63</v>
      </c>
      <c r="C134" s="2">
        <v>1139</v>
      </c>
      <c r="D134" s="2">
        <v>1049</v>
      </c>
    </row>
    <row r="135" spans="3:4" ht="4.5" customHeight="1">
      <c r="C135" s="2"/>
      <c r="D135" s="2"/>
    </row>
    <row r="136" spans="1:4" ht="9.75" customHeight="1">
      <c r="A136" s="3" t="s">
        <v>737</v>
      </c>
      <c r="C136" s="2"/>
      <c r="D136" s="2"/>
    </row>
    <row r="137" spans="2:4" ht="9.75" customHeight="1">
      <c r="B137" s="6" t="s">
        <v>730</v>
      </c>
      <c r="C137" s="2">
        <v>282587</v>
      </c>
      <c r="D137" s="2">
        <v>124731</v>
      </c>
    </row>
    <row r="138" spans="2:4" s="4" customFormat="1" ht="9.75" customHeight="1">
      <c r="B138" s="7" t="s">
        <v>731</v>
      </c>
      <c r="C138" s="4">
        <f>C137/407318</f>
        <v>0.6937748884164215</v>
      </c>
      <c r="D138" s="4">
        <f>D137/407318</f>
        <v>0.30622511158357846</v>
      </c>
    </row>
    <row r="139" spans="3:4" ht="3.75" customHeight="1">
      <c r="C139" s="2"/>
      <c r="D139" s="2"/>
    </row>
    <row r="140" spans="2:4" ht="9.75" customHeight="1">
      <c r="B140" s="5" t="s">
        <v>3</v>
      </c>
      <c r="C140" s="2">
        <v>52496</v>
      </c>
      <c r="D140" s="2">
        <v>19908</v>
      </c>
    </row>
    <row r="141" spans="2:4" ht="9.75" customHeight="1">
      <c r="B141" s="5" t="s">
        <v>4</v>
      </c>
      <c r="C141" s="2">
        <v>75479</v>
      </c>
      <c r="D141" s="2">
        <v>27546</v>
      </c>
    </row>
    <row r="142" spans="2:4" ht="9.75" customHeight="1">
      <c r="B142" s="5" t="s">
        <v>5</v>
      </c>
      <c r="C142" s="2">
        <v>46483</v>
      </c>
      <c r="D142" s="2">
        <v>27632</v>
      </c>
    </row>
    <row r="143" spans="2:4" ht="9.75" customHeight="1">
      <c r="B143" s="5" t="s">
        <v>6</v>
      </c>
      <c r="C143" s="2">
        <v>60715</v>
      </c>
      <c r="D143" s="2">
        <v>26732</v>
      </c>
    </row>
    <row r="144" spans="2:4" ht="9.75" customHeight="1">
      <c r="B144" s="5" t="s">
        <v>7</v>
      </c>
      <c r="C144" s="2">
        <v>47414</v>
      </c>
      <c r="D144" s="2">
        <v>22913</v>
      </c>
    </row>
    <row r="145" spans="2:4" ht="9.75" customHeight="1">
      <c r="B145" s="5" t="s">
        <v>64</v>
      </c>
      <c r="C145" s="2">
        <v>24918</v>
      </c>
      <c r="D145" s="2">
        <v>11010</v>
      </c>
    </row>
    <row r="146" spans="2:4" ht="9.75" customHeight="1">
      <c r="B146" s="5" t="s">
        <v>65</v>
      </c>
      <c r="C146" s="2">
        <v>40202</v>
      </c>
      <c r="D146" s="2">
        <v>24323</v>
      </c>
    </row>
    <row r="147" spans="2:4" ht="9.75" customHeight="1">
      <c r="B147" s="5" t="s">
        <v>66</v>
      </c>
      <c r="C147" s="2">
        <v>196356</v>
      </c>
      <c r="D147" s="2">
        <v>81739</v>
      </c>
    </row>
    <row r="148" spans="2:4" ht="9.75" customHeight="1">
      <c r="B148" s="5" t="s">
        <v>9</v>
      </c>
      <c r="C148" s="2">
        <v>21111</v>
      </c>
      <c r="D148" s="2">
        <v>7659</v>
      </c>
    </row>
    <row r="149" spans="2:4" ht="9.75" customHeight="1">
      <c r="B149" s="5" t="s">
        <v>67</v>
      </c>
      <c r="C149" s="2">
        <v>24904</v>
      </c>
      <c r="D149" s="2">
        <v>10261</v>
      </c>
    </row>
    <row r="150" spans="2:4" ht="9.75" customHeight="1">
      <c r="B150" s="5" t="s">
        <v>11</v>
      </c>
      <c r="C150" s="2">
        <v>193205</v>
      </c>
      <c r="D150" s="2">
        <v>89776</v>
      </c>
    </row>
    <row r="151" spans="2:4" ht="9.75" customHeight="1">
      <c r="B151" s="5" t="s">
        <v>12</v>
      </c>
      <c r="C151" s="2">
        <v>64478</v>
      </c>
      <c r="D151" s="2">
        <v>24694</v>
      </c>
    </row>
    <row r="152" spans="2:4" ht="9.75" customHeight="1">
      <c r="B152" s="5" t="s">
        <v>68</v>
      </c>
      <c r="C152" s="2">
        <v>47927</v>
      </c>
      <c r="D152" s="2">
        <v>28783</v>
      </c>
    </row>
    <row r="153" spans="2:4" ht="9.75" customHeight="1">
      <c r="B153" s="5" t="s">
        <v>69</v>
      </c>
      <c r="C153" s="2">
        <v>81376</v>
      </c>
      <c r="D153" s="2">
        <v>38221</v>
      </c>
    </row>
    <row r="154" spans="2:4" ht="9.75" customHeight="1">
      <c r="B154" s="5" t="s">
        <v>14</v>
      </c>
      <c r="C154" s="2">
        <v>62135</v>
      </c>
      <c r="D154" s="2">
        <v>23688</v>
      </c>
    </row>
    <row r="155" spans="2:4" ht="9.75" customHeight="1">
      <c r="B155" s="5" t="s">
        <v>15</v>
      </c>
      <c r="C155" s="2">
        <v>91149</v>
      </c>
      <c r="D155" s="2">
        <v>34039</v>
      </c>
    </row>
    <row r="156" spans="2:4" ht="9.75" customHeight="1">
      <c r="B156" s="5" t="s">
        <v>19</v>
      </c>
      <c r="C156" s="2">
        <v>282587</v>
      </c>
      <c r="D156" s="2">
        <v>124731</v>
      </c>
    </row>
    <row r="157" spans="2:4" ht="9.75" customHeight="1">
      <c r="B157" s="8" t="s">
        <v>728</v>
      </c>
      <c r="C157" s="2"/>
      <c r="D157" s="2"/>
    </row>
    <row r="158" spans="2:4" ht="9.75" customHeight="1">
      <c r="B158" s="5" t="s">
        <v>70</v>
      </c>
      <c r="C158" s="2">
        <v>21072</v>
      </c>
      <c r="D158" s="2">
        <v>11584</v>
      </c>
    </row>
    <row r="159" spans="2:4" ht="9.75" customHeight="1">
      <c r="B159" s="5" t="s">
        <v>71</v>
      </c>
      <c r="C159" s="2">
        <v>12502</v>
      </c>
      <c r="D159" s="2">
        <v>7705</v>
      </c>
    </row>
    <row r="160" spans="2:4" ht="9.75" customHeight="1">
      <c r="B160" s="5" t="s">
        <v>72</v>
      </c>
      <c r="C160" s="2">
        <v>3602</v>
      </c>
      <c r="D160" s="2">
        <v>1779</v>
      </c>
    </row>
    <row r="161" spans="2:4" ht="9.75" customHeight="1">
      <c r="B161" s="5" t="s">
        <v>73</v>
      </c>
      <c r="C161" s="2">
        <v>28380</v>
      </c>
      <c r="D161" s="2">
        <v>13793</v>
      </c>
    </row>
    <row r="162" spans="2:4" ht="9.75" customHeight="1">
      <c r="B162" s="5" t="s">
        <v>74</v>
      </c>
      <c r="C162" s="2">
        <v>13851</v>
      </c>
      <c r="D162" s="2">
        <v>6022</v>
      </c>
    </row>
    <row r="163" spans="2:4" ht="9.75" customHeight="1">
      <c r="B163" s="5" t="s">
        <v>75</v>
      </c>
      <c r="C163" s="2">
        <v>10038</v>
      </c>
      <c r="D163" s="2">
        <v>2365</v>
      </c>
    </row>
    <row r="164" spans="2:4" ht="9.75" customHeight="1">
      <c r="B164" s="5" t="s">
        <v>76</v>
      </c>
      <c r="C164" s="2">
        <v>7029</v>
      </c>
      <c r="D164" s="2">
        <v>2638</v>
      </c>
    </row>
    <row r="165" spans="2:4" ht="9.75" customHeight="1">
      <c r="B165" s="5" t="s">
        <v>77</v>
      </c>
      <c r="C165" s="2">
        <v>9774</v>
      </c>
      <c r="D165" s="2">
        <v>3114</v>
      </c>
    </row>
    <row r="166" spans="2:4" ht="9.75" customHeight="1">
      <c r="B166" s="5" t="s">
        <v>78</v>
      </c>
      <c r="C166" s="2">
        <v>11336</v>
      </c>
      <c r="D166" s="2">
        <v>4867</v>
      </c>
    </row>
    <row r="167" spans="2:4" ht="9.75" customHeight="1">
      <c r="B167" s="5" t="s">
        <v>79</v>
      </c>
      <c r="C167" s="2">
        <v>5696</v>
      </c>
      <c r="D167" s="2">
        <v>1996</v>
      </c>
    </row>
    <row r="168" spans="2:4" ht="9.75" customHeight="1">
      <c r="B168" s="5" t="s">
        <v>80</v>
      </c>
      <c r="C168" s="2">
        <v>6935</v>
      </c>
      <c r="D168" s="2">
        <v>4954</v>
      </c>
    </row>
    <row r="169" spans="2:4" ht="9.75" customHeight="1">
      <c r="B169" s="5" t="s">
        <v>81</v>
      </c>
      <c r="C169" s="2">
        <v>7876</v>
      </c>
      <c r="D169" s="2">
        <v>2365</v>
      </c>
    </row>
    <row r="170" spans="2:4" ht="9.75" customHeight="1">
      <c r="B170" s="5" t="s">
        <v>82</v>
      </c>
      <c r="C170" s="2">
        <v>5208</v>
      </c>
      <c r="D170" s="2">
        <v>2396</v>
      </c>
    </row>
    <row r="171" spans="2:4" ht="9.75" customHeight="1">
      <c r="B171" s="5" t="s">
        <v>83</v>
      </c>
      <c r="C171" s="2">
        <v>13205</v>
      </c>
      <c r="D171" s="2">
        <v>6981</v>
      </c>
    </row>
    <row r="172" spans="2:4" ht="9.75" customHeight="1">
      <c r="B172" s="5" t="s">
        <v>84</v>
      </c>
      <c r="C172" s="2">
        <v>10541</v>
      </c>
      <c r="D172" s="2">
        <v>4005</v>
      </c>
    </row>
    <row r="173" spans="2:4" ht="9.75" customHeight="1">
      <c r="B173" s="5" t="s">
        <v>85</v>
      </c>
      <c r="C173" s="2">
        <v>25070</v>
      </c>
      <c r="D173" s="2">
        <v>9120</v>
      </c>
    </row>
    <row r="174" spans="2:4" ht="9.75" customHeight="1">
      <c r="B174" s="5" t="s">
        <v>86</v>
      </c>
      <c r="C174" s="2">
        <v>3826</v>
      </c>
      <c r="D174" s="2">
        <v>2752</v>
      </c>
    </row>
    <row r="175" spans="2:4" ht="9.75" customHeight="1">
      <c r="B175" s="5" t="s">
        <v>87</v>
      </c>
      <c r="C175" s="2">
        <v>20032</v>
      </c>
      <c r="D175" s="2">
        <v>7250</v>
      </c>
    </row>
    <row r="176" spans="2:4" ht="9.75" customHeight="1">
      <c r="B176" s="5" t="s">
        <v>88</v>
      </c>
      <c r="C176" s="2">
        <v>23779</v>
      </c>
      <c r="D176" s="2">
        <v>8609</v>
      </c>
    </row>
    <row r="177" spans="2:4" ht="9.75" customHeight="1">
      <c r="B177" s="5" t="s">
        <v>89</v>
      </c>
      <c r="C177" s="2">
        <v>42835</v>
      </c>
      <c r="D177" s="2">
        <v>20436</v>
      </c>
    </row>
    <row r="178" spans="3:4" ht="4.5" customHeight="1">
      <c r="C178" s="2"/>
      <c r="D178" s="2"/>
    </row>
    <row r="179" spans="1:4" ht="9.75" customHeight="1">
      <c r="A179" s="3" t="s">
        <v>738</v>
      </c>
      <c r="C179" s="2"/>
      <c r="D179" s="2"/>
    </row>
    <row r="180" spans="2:4" ht="9.75" customHeight="1">
      <c r="B180" s="6" t="s">
        <v>730</v>
      </c>
      <c r="C180" s="2">
        <v>4603</v>
      </c>
      <c r="D180" s="2">
        <v>2939</v>
      </c>
    </row>
    <row r="181" spans="2:4" s="4" customFormat="1" ht="9.75" customHeight="1">
      <c r="B181" s="7" t="s">
        <v>731</v>
      </c>
      <c r="C181" s="4">
        <f>C180/7542</f>
        <v>0.6103155661628216</v>
      </c>
      <c r="D181" s="4">
        <f>D180/7542</f>
        <v>0.3896844338371785</v>
      </c>
    </row>
    <row r="182" spans="3:4" ht="3.75" customHeight="1">
      <c r="C182" s="2"/>
      <c r="D182" s="2"/>
    </row>
    <row r="183" spans="2:4" ht="9.75" customHeight="1">
      <c r="B183" s="5" t="s">
        <v>3</v>
      </c>
      <c r="C183" s="2">
        <v>706</v>
      </c>
      <c r="D183" s="2">
        <v>484</v>
      </c>
    </row>
    <row r="184" spans="2:4" ht="9.75" customHeight="1">
      <c r="B184" s="5" t="s">
        <v>4</v>
      </c>
      <c r="C184" s="2">
        <v>820</v>
      </c>
      <c r="D184" s="2">
        <v>503</v>
      </c>
    </row>
    <row r="185" spans="2:4" ht="9.75" customHeight="1">
      <c r="B185" s="5" t="s">
        <v>5</v>
      </c>
      <c r="C185" s="2">
        <v>1113</v>
      </c>
      <c r="D185" s="2">
        <v>670</v>
      </c>
    </row>
    <row r="186" spans="2:4" ht="9.75" customHeight="1">
      <c r="B186" s="5" t="s">
        <v>6</v>
      </c>
      <c r="C186" s="2">
        <v>1007</v>
      </c>
      <c r="D186" s="2">
        <v>613</v>
      </c>
    </row>
    <row r="187" spans="2:4" ht="9.75" customHeight="1">
      <c r="B187" s="5" t="s">
        <v>7</v>
      </c>
      <c r="C187" s="2">
        <v>957</v>
      </c>
      <c r="D187" s="2">
        <v>669</v>
      </c>
    </row>
    <row r="188" spans="2:4" ht="9.75" customHeight="1">
      <c r="B188" s="5" t="s">
        <v>90</v>
      </c>
      <c r="C188" s="2">
        <v>4603</v>
      </c>
      <c r="D188" s="2">
        <v>2939</v>
      </c>
    </row>
    <row r="189" spans="2:4" ht="9.75" customHeight="1">
      <c r="B189" s="5" t="s">
        <v>91</v>
      </c>
      <c r="C189" s="2">
        <v>4603</v>
      </c>
      <c r="D189" s="2">
        <v>2939</v>
      </c>
    </row>
    <row r="190" spans="2:4" ht="9.75" customHeight="1">
      <c r="B190" s="5" t="s">
        <v>92</v>
      </c>
      <c r="C190" s="2">
        <v>4603</v>
      </c>
      <c r="D190" s="2">
        <v>2939</v>
      </c>
    </row>
    <row r="191" spans="2:4" ht="9.75" customHeight="1">
      <c r="B191" s="5" t="s">
        <v>19</v>
      </c>
      <c r="C191" s="2">
        <v>4603</v>
      </c>
      <c r="D191" s="2">
        <v>2939</v>
      </c>
    </row>
    <row r="192" spans="2:4" ht="9.75" customHeight="1">
      <c r="B192" s="8" t="s">
        <v>728</v>
      </c>
      <c r="C192" s="2"/>
      <c r="D192" s="2"/>
    </row>
    <row r="193" spans="2:4" ht="9.75" customHeight="1">
      <c r="B193" s="5" t="s">
        <v>93</v>
      </c>
      <c r="C193" s="2">
        <v>614</v>
      </c>
      <c r="D193" s="2">
        <v>392</v>
      </c>
    </row>
    <row r="194" spans="2:4" ht="9.75" customHeight="1">
      <c r="B194" s="5" t="s">
        <v>94</v>
      </c>
      <c r="C194" s="2">
        <v>3989</v>
      </c>
      <c r="D194" s="2">
        <v>2547</v>
      </c>
    </row>
    <row r="195" spans="3:4" ht="4.5" customHeight="1">
      <c r="C195" s="2"/>
      <c r="D195" s="2"/>
    </row>
    <row r="196" spans="1:4" ht="9.75" customHeight="1">
      <c r="A196" s="3" t="s">
        <v>739</v>
      </c>
      <c r="C196" s="2"/>
      <c r="D196" s="2"/>
    </row>
    <row r="197" spans="2:4" ht="9.75" customHeight="1">
      <c r="B197" s="6" t="s">
        <v>730</v>
      </c>
      <c r="C197" s="2">
        <v>45671</v>
      </c>
      <c r="D197" s="2">
        <v>26408</v>
      </c>
    </row>
    <row r="198" spans="2:4" s="4" customFormat="1" ht="9.75" customHeight="1">
      <c r="B198" s="7" t="s">
        <v>731</v>
      </c>
      <c r="C198" s="4">
        <f>C197/72079</f>
        <v>0.633624217872057</v>
      </c>
      <c r="D198" s="4">
        <f>D197/72079</f>
        <v>0.366375782127943</v>
      </c>
    </row>
    <row r="199" spans="3:4" ht="3.75" customHeight="1">
      <c r="C199" s="2"/>
      <c r="D199" s="2"/>
    </row>
    <row r="200" spans="2:4" ht="9.75" customHeight="1">
      <c r="B200" s="5" t="s">
        <v>3</v>
      </c>
      <c r="C200" s="2">
        <v>10124</v>
      </c>
      <c r="D200" s="2">
        <v>5726</v>
      </c>
    </row>
    <row r="201" spans="2:4" ht="9.75" customHeight="1">
      <c r="B201" s="5" t="s">
        <v>4</v>
      </c>
      <c r="C201" s="2">
        <v>9665</v>
      </c>
      <c r="D201" s="2">
        <v>5645</v>
      </c>
    </row>
    <row r="202" spans="2:4" ht="9.75" customHeight="1">
      <c r="B202" s="5" t="s">
        <v>5</v>
      </c>
      <c r="C202" s="2">
        <v>8881</v>
      </c>
      <c r="D202" s="2">
        <v>4990</v>
      </c>
    </row>
    <row r="203" spans="2:4" ht="9.75" customHeight="1">
      <c r="B203" s="5" t="s">
        <v>6</v>
      </c>
      <c r="C203" s="2">
        <v>9456</v>
      </c>
      <c r="D203" s="2">
        <v>5751</v>
      </c>
    </row>
    <row r="204" spans="2:4" ht="9.75" customHeight="1">
      <c r="B204" s="5" t="s">
        <v>7</v>
      </c>
      <c r="C204" s="2">
        <v>7545</v>
      </c>
      <c r="D204" s="2">
        <v>4296</v>
      </c>
    </row>
    <row r="205" spans="2:4" ht="9.75" customHeight="1">
      <c r="B205" s="5" t="s">
        <v>35</v>
      </c>
      <c r="C205" s="2">
        <v>45671</v>
      </c>
      <c r="D205" s="2">
        <v>26408</v>
      </c>
    </row>
    <row r="206" spans="2:4" ht="9.75" customHeight="1">
      <c r="B206" s="5" t="s">
        <v>36</v>
      </c>
      <c r="C206" s="2">
        <v>45671</v>
      </c>
      <c r="D206" s="2">
        <v>26408</v>
      </c>
    </row>
    <row r="207" spans="2:4" ht="9.75" customHeight="1">
      <c r="B207" s="5" t="s">
        <v>37</v>
      </c>
      <c r="C207" s="2">
        <v>28625</v>
      </c>
      <c r="D207" s="2">
        <v>16796</v>
      </c>
    </row>
    <row r="208" spans="2:4" ht="9.75" customHeight="1">
      <c r="B208" s="5" t="s">
        <v>95</v>
      </c>
      <c r="C208" s="2">
        <v>17046</v>
      </c>
      <c r="D208" s="2">
        <v>9612</v>
      </c>
    </row>
    <row r="209" spans="2:4" ht="9.75" customHeight="1">
      <c r="B209" s="5" t="s">
        <v>38</v>
      </c>
      <c r="C209" s="2">
        <v>45671</v>
      </c>
      <c r="D209" s="2">
        <v>26408</v>
      </c>
    </row>
    <row r="210" spans="2:4" ht="9.75" customHeight="1">
      <c r="B210" s="8" t="s">
        <v>728</v>
      </c>
      <c r="C210" s="2"/>
      <c r="D210" s="2"/>
    </row>
    <row r="211" spans="2:4" ht="9.75" customHeight="1">
      <c r="B211" s="5" t="s">
        <v>96</v>
      </c>
      <c r="C211" s="2">
        <v>2393</v>
      </c>
      <c r="D211" s="2">
        <v>1260</v>
      </c>
    </row>
    <row r="212" spans="2:4" ht="9.75" customHeight="1">
      <c r="B212" s="5" t="s">
        <v>97</v>
      </c>
      <c r="C212" s="2">
        <v>3481</v>
      </c>
      <c r="D212" s="2">
        <v>2331</v>
      </c>
    </row>
    <row r="213" spans="2:4" ht="9.75" customHeight="1">
      <c r="B213" s="5" t="s">
        <v>98</v>
      </c>
      <c r="C213" s="2">
        <v>39797</v>
      </c>
      <c r="D213" s="2">
        <v>22817</v>
      </c>
    </row>
    <row r="214" spans="3:4" ht="4.5" customHeight="1">
      <c r="C214" s="2"/>
      <c r="D214" s="2"/>
    </row>
    <row r="215" spans="1:4" ht="9.75" customHeight="1">
      <c r="A215" s="3" t="s">
        <v>740</v>
      </c>
      <c r="C215" s="2"/>
      <c r="D215" s="2"/>
    </row>
    <row r="216" spans="2:4" ht="9.75" customHeight="1">
      <c r="B216" s="6" t="s">
        <v>730</v>
      </c>
      <c r="C216" s="2">
        <v>117956</v>
      </c>
      <c r="D216" s="2">
        <v>118148</v>
      </c>
    </row>
    <row r="217" spans="2:4" s="4" customFormat="1" ht="9.75" customHeight="1">
      <c r="B217" s="7" t="s">
        <v>731</v>
      </c>
      <c r="C217" s="4">
        <f>C216/236104</f>
        <v>0.4995933995188561</v>
      </c>
      <c r="D217" s="4">
        <f>D216/236104</f>
        <v>0.5004066004811439</v>
      </c>
    </row>
    <row r="218" spans="3:4" ht="3.75" customHeight="1">
      <c r="C218" s="2"/>
      <c r="D218" s="2"/>
    </row>
    <row r="219" spans="2:4" ht="9.75" customHeight="1">
      <c r="B219" s="5" t="s">
        <v>3</v>
      </c>
      <c r="C219" s="2">
        <v>20113</v>
      </c>
      <c r="D219" s="2">
        <v>20532</v>
      </c>
    </row>
    <row r="220" spans="2:4" ht="9.75" customHeight="1">
      <c r="B220" s="5" t="s">
        <v>4</v>
      </c>
      <c r="C220" s="2">
        <v>35344</v>
      </c>
      <c r="D220" s="2">
        <v>28525</v>
      </c>
    </row>
    <row r="221" spans="2:4" ht="9.75" customHeight="1">
      <c r="B221" s="5" t="s">
        <v>5</v>
      </c>
      <c r="C221" s="2">
        <v>14976</v>
      </c>
      <c r="D221" s="2">
        <v>18252</v>
      </c>
    </row>
    <row r="222" spans="2:4" ht="9.75" customHeight="1">
      <c r="B222" s="5" t="s">
        <v>6</v>
      </c>
      <c r="C222" s="2">
        <v>15917</v>
      </c>
      <c r="D222" s="2">
        <v>21349</v>
      </c>
    </row>
    <row r="223" spans="2:4" ht="9.75" customHeight="1">
      <c r="B223" s="5" t="s">
        <v>7</v>
      </c>
      <c r="C223" s="2">
        <v>31606</v>
      </c>
      <c r="D223" s="2">
        <v>29490</v>
      </c>
    </row>
    <row r="224" spans="2:4" ht="9.75" customHeight="1">
      <c r="B224" s="5" t="s">
        <v>35</v>
      </c>
      <c r="C224" s="2">
        <v>2669</v>
      </c>
      <c r="D224" s="2">
        <v>2531</v>
      </c>
    </row>
    <row r="225" spans="2:4" ht="9.75" customHeight="1">
      <c r="B225" s="5" t="s">
        <v>99</v>
      </c>
      <c r="C225" s="2">
        <v>31421</v>
      </c>
      <c r="D225" s="2">
        <v>33250</v>
      </c>
    </row>
    <row r="226" spans="2:4" ht="9.75" customHeight="1">
      <c r="B226" s="5" t="s">
        <v>100</v>
      </c>
      <c r="C226" s="2">
        <v>16480</v>
      </c>
      <c r="D226" s="2">
        <v>22737</v>
      </c>
    </row>
    <row r="227" spans="2:4" ht="9.75" customHeight="1">
      <c r="B227" s="5" t="s">
        <v>101</v>
      </c>
      <c r="C227" s="2">
        <v>67386</v>
      </c>
      <c r="D227" s="2">
        <v>59630</v>
      </c>
    </row>
    <row r="228" spans="2:4" ht="9.75" customHeight="1">
      <c r="B228" s="5" t="s">
        <v>40</v>
      </c>
      <c r="C228" s="2">
        <v>85719</v>
      </c>
      <c r="D228" s="2">
        <v>75542</v>
      </c>
    </row>
    <row r="229" spans="2:4" ht="9.75" customHeight="1">
      <c r="B229" s="5" t="s">
        <v>102</v>
      </c>
      <c r="C229" s="2">
        <v>10702</v>
      </c>
      <c r="D229" s="2">
        <v>14159</v>
      </c>
    </row>
    <row r="230" spans="2:4" ht="9.75" customHeight="1">
      <c r="B230" s="5" t="s">
        <v>103</v>
      </c>
      <c r="C230" s="2">
        <v>21535</v>
      </c>
      <c r="D230" s="2">
        <v>28447</v>
      </c>
    </row>
    <row r="231" spans="2:4" ht="9.75" customHeight="1">
      <c r="B231" s="5" t="s">
        <v>104</v>
      </c>
      <c r="C231" s="2">
        <v>78783</v>
      </c>
      <c r="D231" s="2">
        <v>68526</v>
      </c>
    </row>
    <row r="232" spans="2:4" ht="9.75" customHeight="1">
      <c r="B232" s="5" t="s">
        <v>105</v>
      </c>
      <c r="C232" s="2">
        <v>39173</v>
      </c>
      <c r="D232" s="2">
        <v>49622</v>
      </c>
    </row>
    <row r="233" spans="2:4" ht="9.75" customHeight="1">
      <c r="B233" s="5" t="s">
        <v>38</v>
      </c>
      <c r="C233" s="2">
        <v>117956</v>
      </c>
      <c r="D233" s="2">
        <v>118148</v>
      </c>
    </row>
    <row r="234" spans="2:4" ht="9.75" customHeight="1">
      <c r="B234" s="8" t="s">
        <v>728</v>
      </c>
      <c r="C234" s="2"/>
      <c r="D234" s="2"/>
    </row>
    <row r="235" spans="2:4" ht="9.75" customHeight="1">
      <c r="B235" s="5" t="s">
        <v>106</v>
      </c>
      <c r="C235" s="2">
        <v>17873</v>
      </c>
      <c r="D235" s="2">
        <v>15503</v>
      </c>
    </row>
    <row r="236" spans="2:4" ht="9.75" customHeight="1">
      <c r="B236" s="5" t="s">
        <v>107</v>
      </c>
      <c r="C236" s="2">
        <v>1265</v>
      </c>
      <c r="D236" s="2">
        <v>1320</v>
      </c>
    </row>
    <row r="237" spans="2:4" ht="9.75" customHeight="1">
      <c r="B237" s="5" t="s">
        <v>108</v>
      </c>
      <c r="C237" s="2">
        <v>396</v>
      </c>
      <c r="D237" s="2">
        <v>914</v>
      </c>
    </row>
    <row r="238" spans="2:4" ht="9.75" customHeight="1">
      <c r="B238" s="5" t="s">
        <v>109</v>
      </c>
      <c r="C238" s="2">
        <v>715</v>
      </c>
      <c r="D238" s="2">
        <v>987</v>
      </c>
    </row>
    <row r="239" spans="2:4" ht="9.75" customHeight="1">
      <c r="B239" s="5" t="s">
        <v>110</v>
      </c>
      <c r="C239" s="2">
        <v>63949</v>
      </c>
      <c r="D239" s="2">
        <v>59426</v>
      </c>
    </row>
    <row r="240" spans="2:4" ht="9.75" customHeight="1">
      <c r="B240" s="5" t="s">
        <v>111</v>
      </c>
      <c r="C240" s="2">
        <v>138</v>
      </c>
      <c r="D240" s="2">
        <v>462</v>
      </c>
    </row>
    <row r="241" spans="2:4" ht="9.75" customHeight="1">
      <c r="B241" s="5" t="s">
        <v>112</v>
      </c>
      <c r="C241" s="2">
        <v>1348</v>
      </c>
      <c r="D241" s="2">
        <v>1674</v>
      </c>
    </row>
    <row r="242" spans="2:4" ht="9.75" customHeight="1">
      <c r="B242" s="5" t="s">
        <v>113</v>
      </c>
      <c r="C242" s="2">
        <v>1776</v>
      </c>
      <c r="D242" s="2">
        <v>1741</v>
      </c>
    </row>
    <row r="243" spans="2:4" ht="9.75" customHeight="1">
      <c r="B243" s="5" t="s">
        <v>114</v>
      </c>
      <c r="C243" s="2">
        <v>348</v>
      </c>
      <c r="D243" s="2">
        <v>878</v>
      </c>
    </row>
    <row r="244" spans="2:4" ht="9.75" customHeight="1">
      <c r="B244" s="5" t="s">
        <v>115</v>
      </c>
      <c r="C244" s="2">
        <v>360</v>
      </c>
      <c r="D244" s="2">
        <v>980</v>
      </c>
    </row>
    <row r="245" spans="2:4" ht="9.75" customHeight="1">
      <c r="B245" s="5" t="s">
        <v>116</v>
      </c>
      <c r="C245" s="2">
        <v>687</v>
      </c>
      <c r="D245" s="2">
        <v>1521</v>
      </c>
    </row>
    <row r="246" spans="2:4" ht="9.75" customHeight="1">
      <c r="B246" s="5" t="s">
        <v>117</v>
      </c>
      <c r="C246" s="2">
        <v>2302</v>
      </c>
      <c r="D246" s="2">
        <v>2862</v>
      </c>
    </row>
    <row r="247" spans="2:4" ht="9.75" customHeight="1">
      <c r="B247" s="5" t="s">
        <v>118</v>
      </c>
      <c r="C247" s="2">
        <v>144</v>
      </c>
      <c r="D247" s="2">
        <v>402</v>
      </c>
    </row>
    <row r="248" spans="2:4" ht="9.75" customHeight="1">
      <c r="B248" s="5" t="s">
        <v>119</v>
      </c>
      <c r="C248" s="2">
        <v>2466</v>
      </c>
      <c r="D248" s="2">
        <v>3550</v>
      </c>
    </row>
    <row r="249" spans="2:4" ht="9.75" customHeight="1">
      <c r="B249" s="5" t="s">
        <v>120</v>
      </c>
      <c r="C249" s="2">
        <v>2141</v>
      </c>
      <c r="D249" s="2">
        <v>2718</v>
      </c>
    </row>
    <row r="250" spans="2:4" ht="9.75" customHeight="1">
      <c r="B250" s="5" t="s">
        <v>121</v>
      </c>
      <c r="C250" s="2">
        <v>22048</v>
      </c>
      <c r="D250" s="2">
        <v>23210</v>
      </c>
    </row>
    <row r="251" spans="3:4" ht="4.5" customHeight="1">
      <c r="C251" s="2"/>
      <c r="D251" s="2"/>
    </row>
    <row r="252" spans="1:4" ht="9.75" customHeight="1">
      <c r="A252" s="3" t="s">
        <v>741</v>
      </c>
      <c r="C252" s="2"/>
      <c r="D252" s="2"/>
    </row>
    <row r="253" spans="2:4" ht="9.75" customHeight="1">
      <c r="B253" s="6" t="s">
        <v>730</v>
      </c>
      <c r="C253" s="2">
        <v>3423</v>
      </c>
      <c r="D253" s="2">
        <v>3793</v>
      </c>
    </row>
    <row r="254" spans="2:4" s="4" customFormat="1" ht="9.75" customHeight="1">
      <c r="B254" s="7" t="s">
        <v>731</v>
      </c>
      <c r="C254" s="4">
        <f>C253/7216</f>
        <v>0.47436252771618626</v>
      </c>
      <c r="D254" s="4">
        <f>D253/7216</f>
        <v>0.5256374722838137</v>
      </c>
    </row>
    <row r="255" spans="3:4" ht="3.75" customHeight="1">
      <c r="C255" s="2"/>
      <c r="D255" s="2"/>
    </row>
    <row r="256" spans="2:4" ht="9.75" customHeight="1">
      <c r="B256" s="5" t="s">
        <v>3</v>
      </c>
      <c r="C256" s="2">
        <v>714</v>
      </c>
      <c r="D256" s="2">
        <v>813</v>
      </c>
    </row>
    <row r="257" spans="2:4" ht="9.75" customHeight="1">
      <c r="B257" s="5" t="s">
        <v>4</v>
      </c>
      <c r="C257" s="2">
        <v>686</v>
      </c>
      <c r="D257" s="2">
        <v>817</v>
      </c>
    </row>
    <row r="258" spans="2:4" ht="9.75" customHeight="1">
      <c r="B258" s="5" t="s">
        <v>5</v>
      </c>
      <c r="C258" s="2">
        <v>764</v>
      </c>
      <c r="D258" s="2">
        <v>749</v>
      </c>
    </row>
    <row r="259" spans="2:4" ht="9.75" customHeight="1">
      <c r="B259" s="5" t="s">
        <v>6</v>
      </c>
      <c r="C259" s="2">
        <v>668</v>
      </c>
      <c r="D259" s="2">
        <v>688</v>
      </c>
    </row>
    <row r="260" spans="2:4" ht="9.75" customHeight="1">
      <c r="B260" s="5" t="s">
        <v>7</v>
      </c>
      <c r="C260" s="2">
        <v>591</v>
      </c>
      <c r="D260" s="2">
        <v>726</v>
      </c>
    </row>
    <row r="261" spans="2:4" ht="9.75" customHeight="1">
      <c r="B261" s="5" t="s">
        <v>47</v>
      </c>
      <c r="C261" s="2">
        <v>334</v>
      </c>
      <c r="D261" s="2">
        <v>312</v>
      </c>
    </row>
    <row r="262" spans="2:4" ht="9.75" customHeight="1">
      <c r="B262" s="5" t="s">
        <v>59</v>
      </c>
      <c r="C262" s="2">
        <v>3089</v>
      </c>
      <c r="D262" s="2">
        <v>3481</v>
      </c>
    </row>
    <row r="263" spans="2:4" ht="9.75" customHeight="1">
      <c r="B263" s="5" t="s">
        <v>48</v>
      </c>
      <c r="C263" s="2">
        <v>3423</v>
      </c>
      <c r="D263" s="2">
        <v>3793</v>
      </c>
    </row>
    <row r="264" spans="2:4" ht="9.75" customHeight="1">
      <c r="B264" s="5" t="s">
        <v>50</v>
      </c>
      <c r="C264" s="2">
        <v>3423</v>
      </c>
      <c r="D264" s="2">
        <v>3793</v>
      </c>
    </row>
    <row r="265" spans="2:4" ht="9.75" customHeight="1">
      <c r="B265" s="5" t="s">
        <v>19</v>
      </c>
      <c r="C265" s="2">
        <v>3423</v>
      </c>
      <c r="D265" s="2">
        <v>3793</v>
      </c>
    </row>
    <row r="266" spans="2:4" ht="9.75" customHeight="1">
      <c r="B266" s="8" t="s">
        <v>728</v>
      </c>
      <c r="C266" s="2"/>
      <c r="D266" s="2"/>
    </row>
    <row r="267" spans="2:4" ht="9.75" customHeight="1">
      <c r="B267" s="5" t="s">
        <v>122</v>
      </c>
      <c r="C267" s="2">
        <v>821</v>
      </c>
      <c r="D267" s="2">
        <v>1024</v>
      </c>
    </row>
    <row r="268" spans="2:4" ht="9.75" customHeight="1">
      <c r="B268" s="5" t="s">
        <v>789</v>
      </c>
      <c r="C268" s="2">
        <v>2602</v>
      </c>
      <c r="D268" s="2">
        <v>2769</v>
      </c>
    </row>
    <row r="269" spans="2:4" ht="3.75" customHeight="1">
      <c r="B269" s="13"/>
      <c r="C269" s="13"/>
      <c r="D269" s="2"/>
    </row>
    <row r="270" spans="1:4" ht="9.75" customHeight="1">
      <c r="A270" s="3" t="s">
        <v>742</v>
      </c>
      <c r="C270" s="2"/>
      <c r="D270" s="2"/>
    </row>
    <row r="271" spans="2:4" ht="9.75" customHeight="1">
      <c r="B271" s="6" t="s">
        <v>730</v>
      </c>
      <c r="C271" s="2">
        <v>32729</v>
      </c>
      <c r="D271" s="2">
        <v>16277</v>
      </c>
    </row>
    <row r="272" spans="2:4" s="4" customFormat="1" ht="9.75" customHeight="1">
      <c r="B272" s="7" t="s">
        <v>731</v>
      </c>
      <c r="C272" s="4">
        <f>C271/49006</f>
        <v>0.6678569971023957</v>
      </c>
      <c r="D272" s="4">
        <f>D271/49006</f>
        <v>0.3321430028976044</v>
      </c>
    </row>
    <row r="273" spans="3:4" ht="3.75" customHeight="1">
      <c r="C273" s="2"/>
      <c r="D273" s="2"/>
    </row>
    <row r="274" spans="2:4" ht="9.75" customHeight="1">
      <c r="B274" s="5" t="s">
        <v>3</v>
      </c>
      <c r="C274" s="2">
        <v>6376</v>
      </c>
      <c r="D274" s="2">
        <v>3322</v>
      </c>
    </row>
    <row r="275" spans="2:4" ht="9.75" customHeight="1">
      <c r="B275" s="5" t="s">
        <v>4</v>
      </c>
      <c r="C275" s="2">
        <v>5536</v>
      </c>
      <c r="D275" s="2">
        <v>3186</v>
      </c>
    </row>
    <row r="276" spans="2:4" ht="9.75" customHeight="1">
      <c r="B276" s="5" t="s">
        <v>5</v>
      </c>
      <c r="C276" s="2">
        <v>8366</v>
      </c>
      <c r="D276" s="2">
        <v>3614</v>
      </c>
    </row>
    <row r="277" spans="2:4" ht="9.75" customHeight="1">
      <c r="B277" s="5" t="s">
        <v>6</v>
      </c>
      <c r="C277" s="2">
        <v>5737</v>
      </c>
      <c r="D277" s="2">
        <v>2943</v>
      </c>
    </row>
    <row r="278" spans="2:4" ht="9.75" customHeight="1">
      <c r="B278" s="5" t="s">
        <v>7</v>
      </c>
      <c r="C278" s="2">
        <v>6714</v>
      </c>
      <c r="D278" s="2">
        <v>3212</v>
      </c>
    </row>
    <row r="279" spans="2:4" ht="9.75" customHeight="1">
      <c r="B279" s="5" t="s">
        <v>90</v>
      </c>
      <c r="C279" s="2">
        <v>32729</v>
      </c>
      <c r="D279" s="2">
        <v>16277</v>
      </c>
    </row>
    <row r="280" spans="2:4" ht="9.75" customHeight="1">
      <c r="B280" s="5" t="s">
        <v>91</v>
      </c>
      <c r="C280" s="2">
        <v>32729</v>
      </c>
      <c r="D280" s="2">
        <v>16277</v>
      </c>
    </row>
    <row r="281" spans="2:4" ht="9.75" customHeight="1">
      <c r="B281" s="5" t="s">
        <v>92</v>
      </c>
      <c r="C281" s="2">
        <v>32729</v>
      </c>
      <c r="D281" s="2">
        <v>16277</v>
      </c>
    </row>
    <row r="282" spans="2:4" ht="9.75" customHeight="1">
      <c r="B282" s="5" t="s">
        <v>19</v>
      </c>
      <c r="C282" s="2">
        <v>32729</v>
      </c>
      <c r="D282" s="2">
        <v>16277</v>
      </c>
    </row>
    <row r="283" spans="2:4" ht="9.75" customHeight="1">
      <c r="B283" s="8" t="s">
        <v>728</v>
      </c>
      <c r="C283" s="2"/>
      <c r="D283" s="2"/>
    </row>
    <row r="284" spans="2:4" ht="9.75" customHeight="1">
      <c r="B284" s="5" t="s">
        <v>123</v>
      </c>
      <c r="C284" s="2">
        <v>5271</v>
      </c>
      <c r="D284" s="2">
        <v>2366</v>
      </c>
    </row>
    <row r="285" spans="2:4" ht="9.75" customHeight="1">
      <c r="B285" s="5" t="s">
        <v>124</v>
      </c>
      <c r="C285" s="2">
        <v>381</v>
      </c>
      <c r="D285" s="2">
        <v>164</v>
      </c>
    </row>
    <row r="286" spans="2:4" ht="9.75" customHeight="1">
      <c r="B286" s="5" t="s">
        <v>125</v>
      </c>
      <c r="C286" s="2">
        <v>6088</v>
      </c>
      <c r="D286" s="2">
        <v>2973</v>
      </c>
    </row>
    <row r="287" spans="2:4" ht="9.75" customHeight="1">
      <c r="B287" s="5" t="s">
        <v>126</v>
      </c>
      <c r="C287" s="2">
        <v>424</v>
      </c>
      <c r="D287" s="2">
        <v>222</v>
      </c>
    </row>
    <row r="288" spans="2:4" ht="9.75" customHeight="1">
      <c r="B288" s="5" t="s">
        <v>127</v>
      </c>
      <c r="C288" s="2">
        <v>2255</v>
      </c>
      <c r="D288" s="2">
        <v>1424</v>
      </c>
    </row>
    <row r="289" spans="2:4" ht="9.75" customHeight="1">
      <c r="B289" s="5" t="s">
        <v>128</v>
      </c>
      <c r="C289" s="2">
        <v>489</v>
      </c>
      <c r="D289" s="2">
        <v>370</v>
      </c>
    </row>
    <row r="290" spans="2:4" ht="9.75" customHeight="1">
      <c r="B290" s="5" t="s">
        <v>129</v>
      </c>
      <c r="C290" s="2">
        <v>130</v>
      </c>
      <c r="D290" s="2">
        <v>61</v>
      </c>
    </row>
    <row r="291" spans="2:4" ht="9.75" customHeight="1">
      <c r="B291" s="5" t="s">
        <v>130</v>
      </c>
      <c r="C291" s="2">
        <v>17691</v>
      </c>
      <c r="D291" s="2">
        <v>8697</v>
      </c>
    </row>
    <row r="292" spans="3:4" ht="4.5" customHeight="1">
      <c r="C292" s="2"/>
      <c r="D292" s="2"/>
    </row>
    <row r="293" spans="1:4" ht="9.75" customHeight="1">
      <c r="A293" s="3" t="s">
        <v>743</v>
      </c>
      <c r="C293" s="2"/>
      <c r="D293" s="2"/>
    </row>
    <row r="294" spans="2:4" ht="9.75" customHeight="1">
      <c r="B294" s="6" t="s">
        <v>730</v>
      </c>
      <c r="C294" s="2">
        <v>13975</v>
      </c>
      <c r="D294" s="2">
        <v>28872</v>
      </c>
    </row>
    <row r="295" spans="2:4" s="4" customFormat="1" ht="9.75" customHeight="1">
      <c r="B295" s="7" t="s">
        <v>731</v>
      </c>
      <c r="C295" s="4">
        <f>C294/42847</f>
        <v>0.3261605246575023</v>
      </c>
      <c r="D295" s="4">
        <f>D294/42847</f>
        <v>0.6738394753424978</v>
      </c>
    </row>
    <row r="296" spans="3:4" ht="3.75" customHeight="1">
      <c r="C296" s="2"/>
      <c r="D296" s="2"/>
    </row>
    <row r="297" spans="2:4" ht="9.75" customHeight="1">
      <c r="B297" s="5" t="s">
        <v>3</v>
      </c>
      <c r="C297" s="2">
        <v>2686</v>
      </c>
      <c r="D297" s="2">
        <v>7153</v>
      </c>
    </row>
    <row r="298" spans="2:4" ht="9.75" customHeight="1">
      <c r="B298" s="5" t="s">
        <v>4</v>
      </c>
      <c r="C298" s="2">
        <v>3236</v>
      </c>
      <c r="D298" s="2">
        <v>6308</v>
      </c>
    </row>
    <row r="299" spans="2:4" ht="9.75" customHeight="1">
      <c r="B299" s="5" t="s">
        <v>5</v>
      </c>
      <c r="C299" s="2">
        <v>3039</v>
      </c>
      <c r="D299" s="2">
        <v>5654</v>
      </c>
    </row>
    <row r="300" spans="2:4" ht="9.75" customHeight="1">
      <c r="B300" s="5" t="s">
        <v>6</v>
      </c>
      <c r="C300" s="2">
        <v>2560</v>
      </c>
      <c r="D300" s="2">
        <v>4320</v>
      </c>
    </row>
    <row r="301" spans="2:4" ht="9.75" customHeight="1">
      <c r="B301" s="5" t="s">
        <v>7</v>
      </c>
      <c r="C301" s="2">
        <v>2454</v>
      </c>
      <c r="D301" s="2">
        <v>5437</v>
      </c>
    </row>
    <row r="302" spans="2:4" ht="9.75" customHeight="1">
      <c r="B302" s="5" t="s">
        <v>131</v>
      </c>
      <c r="C302" s="2">
        <v>13975</v>
      </c>
      <c r="D302" s="2">
        <v>28872</v>
      </c>
    </row>
    <row r="303" spans="2:4" ht="9.75" customHeight="1">
      <c r="B303" s="5" t="s">
        <v>132</v>
      </c>
      <c r="C303" s="2">
        <v>13975</v>
      </c>
      <c r="D303" s="2">
        <v>28872</v>
      </c>
    </row>
    <row r="304" spans="2:4" ht="9.75" customHeight="1">
      <c r="B304" s="5" t="s">
        <v>133</v>
      </c>
      <c r="C304" s="2">
        <v>13975</v>
      </c>
      <c r="D304" s="2">
        <v>28872</v>
      </c>
    </row>
    <row r="305" spans="2:4" ht="9.75" customHeight="1">
      <c r="B305" s="5" t="s">
        <v>134</v>
      </c>
      <c r="C305" s="2">
        <v>13975</v>
      </c>
      <c r="D305" s="2">
        <v>28872</v>
      </c>
    </row>
    <row r="306" spans="2:4" ht="9.75" customHeight="1">
      <c r="B306" s="8" t="s">
        <v>728</v>
      </c>
      <c r="C306" s="2"/>
      <c r="D306" s="2"/>
    </row>
    <row r="307" spans="2:4" ht="9.75" customHeight="1">
      <c r="B307" s="5" t="s">
        <v>135</v>
      </c>
      <c r="C307" s="2">
        <v>2033</v>
      </c>
      <c r="D307" s="2">
        <v>3821</v>
      </c>
    </row>
    <row r="308" spans="2:4" ht="9.75" customHeight="1">
      <c r="B308" s="5" t="s">
        <v>136</v>
      </c>
      <c r="C308" s="2">
        <v>3008</v>
      </c>
      <c r="D308" s="2">
        <v>8223</v>
      </c>
    </row>
    <row r="309" spans="2:4" ht="9.75" customHeight="1">
      <c r="B309" s="5" t="s">
        <v>137</v>
      </c>
      <c r="C309" s="2">
        <v>238</v>
      </c>
      <c r="D309" s="2">
        <v>465</v>
      </c>
    </row>
    <row r="310" spans="2:4" ht="9.75" customHeight="1">
      <c r="B310" s="5" t="s">
        <v>138</v>
      </c>
      <c r="C310" s="2">
        <v>3892</v>
      </c>
      <c r="D310" s="2">
        <v>7622</v>
      </c>
    </row>
    <row r="311" spans="2:4" ht="9.75" customHeight="1">
      <c r="B311" s="5" t="s">
        <v>139</v>
      </c>
      <c r="C311" s="2">
        <v>436</v>
      </c>
      <c r="D311" s="2">
        <v>1014</v>
      </c>
    </row>
    <row r="312" spans="2:4" ht="9.75" customHeight="1">
      <c r="B312" s="5" t="s">
        <v>140</v>
      </c>
      <c r="C312" s="2">
        <v>1752</v>
      </c>
      <c r="D312" s="2">
        <v>2909</v>
      </c>
    </row>
    <row r="313" spans="2:4" ht="9.75" customHeight="1">
      <c r="B313" s="5" t="s">
        <v>141</v>
      </c>
      <c r="C313" s="2">
        <v>122</v>
      </c>
      <c r="D313" s="2">
        <v>322</v>
      </c>
    </row>
    <row r="314" spans="2:4" ht="9.75" customHeight="1">
      <c r="B314" s="5" t="s">
        <v>142</v>
      </c>
      <c r="C314" s="2">
        <v>2494</v>
      </c>
      <c r="D314" s="2">
        <v>4496</v>
      </c>
    </row>
    <row r="315" spans="3:4" ht="4.5" customHeight="1">
      <c r="C315" s="2"/>
      <c r="D315" s="2"/>
    </row>
    <row r="316" spans="1:4" ht="9.75" customHeight="1">
      <c r="A316" s="3" t="s">
        <v>744</v>
      </c>
      <c r="C316" s="2"/>
      <c r="D316" s="2"/>
    </row>
    <row r="317" spans="2:4" ht="9.75" customHeight="1">
      <c r="B317" s="6" t="s">
        <v>730</v>
      </c>
      <c r="C317" s="2">
        <v>3863</v>
      </c>
      <c r="D317" s="2">
        <v>2258</v>
      </c>
    </row>
    <row r="318" spans="2:4" s="4" customFormat="1" ht="9.75" customHeight="1">
      <c r="B318" s="7" t="s">
        <v>731</v>
      </c>
      <c r="C318" s="4">
        <f>C317/6121</f>
        <v>0.6311060284267277</v>
      </c>
      <c r="D318" s="4">
        <f>D317/6121</f>
        <v>0.36889397157327236</v>
      </c>
    </row>
    <row r="319" spans="3:4" ht="3.75" customHeight="1">
      <c r="C319" s="2"/>
      <c r="D319" s="2"/>
    </row>
    <row r="320" spans="2:4" ht="9.75" customHeight="1">
      <c r="B320" s="5" t="s">
        <v>3</v>
      </c>
      <c r="C320" s="2">
        <v>852</v>
      </c>
      <c r="D320" s="2">
        <v>496</v>
      </c>
    </row>
    <row r="321" spans="2:4" ht="9.75" customHeight="1">
      <c r="B321" s="5" t="s">
        <v>4</v>
      </c>
      <c r="C321" s="2">
        <v>762</v>
      </c>
      <c r="D321" s="2">
        <v>387</v>
      </c>
    </row>
    <row r="322" spans="2:4" ht="9.75" customHeight="1">
      <c r="B322" s="5" t="s">
        <v>5</v>
      </c>
      <c r="C322" s="2">
        <v>941</v>
      </c>
      <c r="D322" s="2">
        <v>536</v>
      </c>
    </row>
    <row r="323" spans="2:4" ht="9.75" customHeight="1">
      <c r="B323" s="5" t="s">
        <v>6</v>
      </c>
      <c r="C323" s="2">
        <v>720</v>
      </c>
      <c r="D323" s="2">
        <v>454</v>
      </c>
    </row>
    <row r="324" spans="2:4" ht="9.75" customHeight="1">
      <c r="B324" s="5" t="s">
        <v>7</v>
      </c>
      <c r="C324" s="2">
        <v>588</v>
      </c>
      <c r="D324" s="2">
        <v>385</v>
      </c>
    </row>
    <row r="325" spans="2:4" ht="9.75" customHeight="1">
      <c r="B325" s="5" t="s">
        <v>143</v>
      </c>
      <c r="C325" s="2">
        <v>3863</v>
      </c>
      <c r="D325" s="2">
        <v>2258</v>
      </c>
    </row>
    <row r="326" spans="2:4" ht="9.75" customHeight="1">
      <c r="B326" s="5" t="s">
        <v>40</v>
      </c>
      <c r="C326" s="2">
        <v>3863</v>
      </c>
      <c r="D326" s="2">
        <v>2258</v>
      </c>
    </row>
    <row r="327" spans="2:4" ht="9.75" customHeight="1">
      <c r="B327" s="5" t="s">
        <v>144</v>
      </c>
      <c r="C327" s="2">
        <v>3863</v>
      </c>
      <c r="D327" s="2">
        <v>2258</v>
      </c>
    </row>
    <row r="328" spans="3:4" ht="9.75" customHeight="1">
      <c r="C328" s="2"/>
      <c r="D328" s="2"/>
    </row>
    <row r="329" spans="1:2" ht="9.75" customHeight="1">
      <c r="A329" s="1" t="s">
        <v>790</v>
      </c>
      <c r="B329" s="1"/>
    </row>
    <row r="330" spans="2:4" ht="9.75" customHeight="1">
      <c r="B330" s="5" t="s">
        <v>38</v>
      </c>
      <c r="C330" s="2">
        <v>3863</v>
      </c>
      <c r="D330" s="2">
        <v>2258</v>
      </c>
    </row>
    <row r="331" spans="2:4" ht="9.75" customHeight="1">
      <c r="B331" s="8" t="s">
        <v>728</v>
      </c>
      <c r="C331" s="2"/>
      <c r="D331" s="2"/>
    </row>
    <row r="332" spans="2:4" ht="9.75" customHeight="1">
      <c r="B332" s="5" t="s">
        <v>145</v>
      </c>
      <c r="C332" s="2">
        <v>715</v>
      </c>
      <c r="D332" s="2">
        <v>352</v>
      </c>
    </row>
    <row r="333" spans="2:4" ht="9.75" customHeight="1">
      <c r="B333" s="5" t="s">
        <v>146</v>
      </c>
      <c r="C333" s="2">
        <v>3148</v>
      </c>
      <c r="D333" s="2">
        <v>1906</v>
      </c>
    </row>
    <row r="334" spans="3:4" ht="4.5" customHeight="1">
      <c r="C334" s="2"/>
      <c r="D334" s="2"/>
    </row>
    <row r="335" spans="1:4" ht="9.75" customHeight="1">
      <c r="A335" s="3" t="s">
        <v>745</v>
      </c>
      <c r="C335" s="2"/>
      <c r="D335" s="2"/>
    </row>
    <row r="336" spans="2:4" ht="9.75" customHeight="1">
      <c r="B336" s="6" t="s">
        <v>730</v>
      </c>
      <c r="C336" s="2">
        <v>98526</v>
      </c>
      <c r="D336" s="2">
        <v>97689</v>
      </c>
    </row>
    <row r="337" spans="2:4" s="4" customFormat="1" ht="9.75" customHeight="1">
      <c r="B337" s="7" t="s">
        <v>731</v>
      </c>
      <c r="C337" s="4">
        <f>C336/196215</f>
        <v>0.5021328644599037</v>
      </c>
      <c r="D337" s="4">
        <f>D336/196215</f>
        <v>0.4978671355400963</v>
      </c>
    </row>
    <row r="338" spans="3:4" ht="3.75" customHeight="1">
      <c r="C338" s="2"/>
      <c r="D338" s="2"/>
    </row>
    <row r="339" spans="2:4" ht="9.75" customHeight="1">
      <c r="B339" s="5" t="s">
        <v>3</v>
      </c>
      <c r="C339" s="2">
        <v>19573</v>
      </c>
      <c r="D339" s="2">
        <v>19358</v>
      </c>
    </row>
    <row r="340" spans="2:4" ht="9.75" customHeight="1">
      <c r="B340" s="5" t="s">
        <v>4</v>
      </c>
      <c r="C340" s="2">
        <v>22868</v>
      </c>
      <c r="D340" s="2">
        <v>21009</v>
      </c>
    </row>
    <row r="341" spans="2:4" ht="9.75" customHeight="1">
      <c r="B341" s="5" t="s">
        <v>5</v>
      </c>
      <c r="C341" s="2">
        <v>21449</v>
      </c>
      <c r="D341" s="2">
        <v>20762</v>
      </c>
    </row>
    <row r="342" spans="2:4" ht="9.75" customHeight="1">
      <c r="B342" s="5" t="s">
        <v>6</v>
      </c>
      <c r="C342" s="2">
        <v>23703</v>
      </c>
      <c r="D342" s="2">
        <v>21638</v>
      </c>
    </row>
    <row r="343" spans="2:4" ht="9.75" customHeight="1">
      <c r="B343" s="5" t="s">
        <v>7</v>
      </c>
      <c r="C343" s="2">
        <v>10933</v>
      </c>
      <c r="D343" s="2">
        <v>14922</v>
      </c>
    </row>
    <row r="344" spans="2:4" ht="9.75" customHeight="1">
      <c r="B344" s="5" t="s">
        <v>100</v>
      </c>
      <c r="C344" s="2">
        <v>17395</v>
      </c>
      <c r="D344" s="2">
        <v>27474</v>
      </c>
    </row>
    <row r="345" spans="2:4" ht="9.75" customHeight="1">
      <c r="B345" s="5" t="s">
        <v>147</v>
      </c>
      <c r="C345" s="2">
        <v>81131</v>
      </c>
      <c r="D345" s="2">
        <v>70215</v>
      </c>
    </row>
    <row r="346" spans="2:4" ht="9.75" customHeight="1">
      <c r="B346" s="5" t="s">
        <v>103</v>
      </c>
      <c r="C346" s="2">
        <v>15123</v>
      </c>
      <c r="D346" s="2">
        <v>24881</v>
      </c>
    </row>
    <row r="347" spans="2:4" ht="9.75" customHeight="1">
      <c r="B347" s="5" t="s">
        <v>148</v>
      </c>
      <c r="C347" s="2">
        <v>83403</v>
      </c>
      <c r="D347" s="2">
        <v>72808</v>
      </c>
    </row>
    <row r="348" spans="2:4" ht="9.75" customHeight="1">
      <c r="B348" s="5" t="s">
        <v>144</v>
      </c>
      <c r="C348" s="2">
        <v>2797</v>
      </c>
      <c r="D348" s="2">
        <v>1777</v>
      </c>
    </row>
    <row r="349" spans="2:4" ht="9.75" customHeight="1">
      <c r="B349" s="5" t="s">
        <v>149</v>
      </c>
      <c r="C349" s="2">
        <v>17464</v>
      </c>
      <c r="D349" s="2">
        <v>27480</v>
      </c>
    </row>
    <row r="350" spans="2:4" ht="9.75" customHeight="1">
      <c r="B350" s="5" t="s">
        <v>150</v>
      </c>
      <c r="C350" s="2">
        <v>72385</v>
      </c>
      <c r="D350" s="2">
        <v>63770</v>
      </c>
    </row>
    <row r="351" spans="2:4" ht="9.75" customHeight="1">
      <c r="B351" s="5" t="s">
        <v>151</v>
      </c>
      <c r="C351" s="2">
        <v>5880</v>
      </c>
      <c r="D351" s="2">
        <v>4662</v>
      </c>
    </row>
    <row r="352" spans="2:4" ht="9.75" customHeight="1">
      <c r="B352" s="5" t="s">
        <v>38</v>
      </c>
      <c r="C352" s="2">
        <v>98526</v>
      </c>
      <c r="D352" s="2">
        <v>97689</v>
      </c>
    </row>
    <row r="353" spans="2:4" ht="9.75" customHeight="1">
      <c r="B353" s="8" t="s">
        <v>728</v>
      </c>
      <c r="C353" s="2"/>
      <c r="D353" s="2"/>
    </row>
    <row r="354" spans="2:4" ht="9.75" customHeight="1">
      <c r="B354" s="5" t="s">
        <v>152</v>
      </c>
      <c r="C354" s="2">
        <v>743</v>
      </c>
      <c r="D354" s="2">
        <v>1541</v>
      </c>
    </row>
    <row r="355" spans="2:4" ht="9.75" customHeight="1">
      <c r="B355" s="5" t="s">
        <v>153</v>
      </c>
      <c r="C355" s="2">
        <v>47966</v>
      </c>
      <c r="D355" s="2">
        <v>45913</v>
      </c>
    </row>
    <row r="356" spans="2:4" ht="9.75" customHeight="1">
      <c r="B356" s="5" t="s">
        <v>154</v>
      </c>
      <c r="C356" s="2">
        <v>1908</v>
      </c>
      <c r="D356" s="2">
        <v>1339</v>
      </c>
    </row>
    <row r="357" spans="2:4" ht="9.75" customHeight="1">
      <c r="B357" s="5" t="s">
        <v>155</v>
      </c>
      <c r="C357" s="2">
        <v>2823</v>
      </c>
      <c r="D357" s="2">
        <v>4127</v>
      </c>
    </row>
    <row r="358" spans="2:4" ht="9.75" customHeight="1">
      <c r="B358" s="5" t="s">
        <v>156</v>
      </c>
      <c r="C358" s="2">
        <v>156</v>
      </c>
      <c r="D358" s="2">
        <v>84</v>
      </c>
    </row>
    <row r="359" spans="2:4" ht="9.75" customHeight="1">
      <c r="B359" s="5" t="s">
        <v>157</v>
      </c>
      <c r="C359" s="2">
        <v>562</v>
      </c>
      <c r="D359" s="2">
        <v>1280</v>
      </c>
    </row>
    <row r="360" spans="2:4" ht="9.75" customHeight="1">
      <c r="B360" s="5" t="s">
        <v>158</v>
      </c>
      <c r="C360" s="2">
        <v>4662</v>
      </c>
      <c r="D360" s="2">
        <v>3682</v>
      </c>
    </row>
    <row r="361" spans="2:4" ht="9.75" customHeight="1">
      <c r="B361" s="5" t="s">
        <v>159</v>
      </c>
      <c r="C361" s="2">
        <v>1054</v>
      </c>
      <c r="D361" s="2">
        <v>1950</v>
      </c>
    </row>
    <row r="362" spans="2:4" ht="9.75" customHeight="1">
      <c r="B362" s="5" t="s">
        <v>160</v>
      </c>
      <c r="C362" s="2">
        <v>909</v>
      </c>
      <c r="D362" s="2">
        <v>641</v>
      </c>
    </row>
    <row r="363" spans="2:4" ht="9.75" customHeight="1">
      <c r="B363" s="5" t="s">
        <v>161</v>
      </c>
      <c r="C363" s="2">
        <v>1317</v>
      </c>
      <c r="D363" s="2">
        <v>1122</v>
      </c>
    </row>
    <row r="364" spans="2:4" ht="9.75" customHeight="1">
      <c r="B364" s="5" t="s">
        <v>162</v>
      </c>
      <c r="C364" s="2">
        <v>1237</v>
      </c>
      <c r="D364" s="2">
        <v>2002</v>
      </c>
    </row>
    <row r="365" spans="2:4" ht="9.75" customHeight="1">
      <c r="B365" s="5" t="s">
        <v>163</v>
      </c>
      <c r="C365" s="2">
        <v>35189</v>
      </c>
      <c r="D365" s="2">
        <v>34008</v>
      </c>
    </row>
    <row r="366" spans="3:4" ht="4.5" customHeight="1">
      <c r="C366" s="2"/>
      <c r="D366" s="2"/>
    </row>
    <row r="367" spans="1:4" ht="9.75" customHeight="1">
      <c r="A367" s="3" t="s">
        <v>746</v>
      </c>
      <c r="C367" s="2"/>
      <c r="D367" s="2"/>
    </row>
    <row r="368" spans="2:4" ht="9.75" customHeight="1">
      <c r="B368" s="6" t="s">
        <v>730</v>
      </c>
      <c r="C368" s="2">
        <v>14655</v>
      </c>
      <c r="D368" s="2">
        <v>13158</v>
      </c>
    </row>
    <row r="369" spans="2:4" s="4" customFormat="1" ht="9.75" customHeight="1">
      <c r="B369" s="7" t="s">
        <v>731</v>
      </c>
      <c r="C369" s="4">
        <f>C368/27813</f>
        <v>0.5269118757415597</v>
      </c>
      <c r="D369" s="4">
        <f>D368/27813</f>
        <v>0.4730881242584403</v>
      </c>
    </row>
    <row r="370" spans="3:4" ht="3.75" customHeight="1">
      <c r="C370" s="2"/>
      <c r="D370" s="2"/>
    </row>
    <row r="371" spans="2:4" ht="9.75" customHeight="1">
      <c r="B371" s="5" t="s">
        <v>3</v>
      </c>
      <c r="C371" s="2">
        <v>2591</v>
      </c>
      <c r="D371" s="2">
        <v>2107</v>
      </c>
    </row>
    <row r="372" spans="2:4" ht="9.75" customHeight="1">
      <c r="B372" s="5" t="s">
        <v>4</v>
      </c>
      <c r="C372" s="2">
        <v>1632</v>
      </c>
      <c r="D372" s="2">
        <v>2335</v>
      </c>
    </row>
    <row r="373" spans="2:4" ht="9.75" customHeight="1">
      <c r="B373" s="5" t="s">
        <v>5</v>
      </c>
      <c r="C373" s="2">
        <v>3666</v>
      </c>
      <c r="D373" s="2">
        <v>2903</v>
      </c>
    </row>
    <row r="374" spans="2:4" ht="9.75" customHeight="1">
      <c r="B374" s="5" t="s">
        <v>6</v>
      </c>
      <c r="C374" s="2">
        <v>2899</v>
      </c>
      <c r="D374" s="2">
        <v>2772</v>
      </c>
    </row>
    <row r="375" spans="2:4" ht="9.75" customHeight="1">
      <c r="B375" s="5" t="s">
        <v>7</v>
      </c>
      <c r="C375" s="2">
        <v>3867</v>
      </c>
      <c r="D375" s="2">
        <v>3041</v>
      </c>
    </row>
    <row r="376" spans="2:4" ht="9.75" customHeight="1">
      <c r="B376" s="5" t="s">
        <v>100</v>
      </c>
      <c r="C376" s="2">
        <v>14655</v>
      </c>
      <c r="D376" s="2">
        <v>13158</v>
      </c>
    </row>
    <row r="377" spans="2:4" ht="9.75" customHeight="1">
      <c r="B377" s="5" t="s">
        <v>103</v>
      </c>
      <c r="C377" s="2">
        <v>14655</v>
      </c>
      <c r="D377" s="2">
        <v>13158</v>
      </c>
    </row>
    <row r="378" spans="2:4" ht="9.75" customHeight="1">
      <c r="B378" s="5" t="s">
        <v>149</v>
      </c>
      <c r="C378" s="2">
        <v>14655</v>
      </c>
      <c r="D378" s="2">
        <v>13158</v>
      </c>
    </row>
    <row r="379" spans="2:4" ht="9.75" customHeight="1">
      <c r="B379" s="5" t="s">
        <v>38</v>
      </c>
      <c r="C379" s="2">
        <v>14655</v>
      </c>
      <c r="D379" s="2">
        <v>13158</v>
      </c>
    </row>
    <row r="380" spans="2:4" ht="9.75" customHeight="1">
      <c r="B380" s="8" t="s">
        <v>728</v>
      </c>
      <c r="C380" s="2"/>
      <c r="D380" s="2"/>
    </row>
    <row r="381" spans="2:4" ht="9.75" customHeight="1">
      <c r="B381" s="5" t="s">
        <v>164</v>
      </c>
      <c r="C381" s="2">
        <v>345</v>
      </c>
      <c r="D381" s="2">
        <v>600</v>
      </c>
    </row>
    <row r="382" spans="2:4" ht="9.75" customHeight="1">
      <c r="B382" s="5" t="s">
        <v>165</v>
      </c>
      <c r="C382" s="2">
        <v>964</v>
      </c>
      <c r="D382" s="2">
        <v>1304</v>
      </c>
    </row>
    <row r="383" spans="2:4" ht="9.75" customHeight="1">
      <c r="B383" s="5" t="s">
        <v>166</v>
      </c>
      <c r="C383" s="2">
        <v>7341</v>
      </c>
      <c r="D383" s="2">
        <v>5771</v>
      </c>
    </row>
    <row r="384" spans="2:4" ht="9.75" customHeight="1">
      <c r="B384" s="5" t="s">
        <v>167</v>
      </c>
      <c r="C384" s="2">
        <v>3052</v>
      </c>
      <c r="D384" s="2">
        <v>2457</v>
      </c>
    </row>
    <row r="385" spans="2:4" ht="9.75" customHeight="1">
      <c r="B385" s="5" t="s">
        <v>168</v>
      </c>
      <c r="C385" s="2">
        <v>2953</v>
      </c>
      <c r="D385" s="2">
        <v>3026</v>
      </c>
    </row>
    <row r="386" spans="3:4" ht="4.5" customHeight="1">
      <c r="C386" s="2"/>
      <c r="D386" s="2"/>
    </row>
    <row r="387" spans="1:4" ht="9.75" customHeight="1">
      <c r="A387" s="3" t="s">
        <v>747</v>
      </c>
      <c r="C387" s="2"/>
      <c r="D387" s="2"/>
    </row>
    <row r="388" spans="2:4" ht="9.75" customHeight="1">
      <c r="B388" s="6" t="s">
        <v>730</v>
      </c>
      <c r="C388" s="2">
        <v>13194</v>
      </c>
      <c r="D388" s="2">
        <v>7003</v>
      </c>
    </row>
    <row r="389" spans="2:4" s="4" customFormat="1" ht="9.75" customHeight="1">
      <c r="B389" s="7" t="s">
        <v>731</v>
      </c>
      <c r="C389" s="4">
        <f>C388/20197</f>
        <v>0.6532653364361044</v>
      </c>
      <c r="D389" s="4">
        <f>D388/20197</f>
        <v>0.34673466356389565</v>
      </c>
    </row>
    <row r="390" spans="3:4" ht="3.75" customHeight="1">
      <c r="C390" s="2"/>
      <c r="D390" s="2"/>
    </row>
    <row r="391" spans="2:4" ht="9.75" customHeight="1">
      <c r="B391" s="5" t="s">
        <v>3</v>
      </c>
      <c r="C391" s="2">
        <v>2773</v>
      </c>
      <c r="D391" s="2">
        <v>1375</v>
      </c>
    </row>
    <row r="392" spans="2:4" ht="9.75" customHeight="1">
      <c r="B392" s="5" t="s">
        <v>4</v>
      </c>
      <c r="C392" s="2">
        <v>1900</v>
      </c>
      <c r="D392" s="2">
        <v>1007</v>
      </c>
    </row>
    <row r="393" spans="2:4" ht="9.75" customHeight="1">
      <c r="B393" s="5" t="s">
        <v>5</v>
      </c>
      <c r="C393" s="2">
        <v>2577</v>
      </c>
      <c r="D393" s="2">
        <v>1389</v>
      </c>
    </row>
    <row r="394" spans="2:4" ht="9.75" customHeight="1">
      <c r="B394" s="5" t="s">
        <v>6</v>
      </c>
      <c r="C394" s="2">
        <v>2975</v>
      </c>
      <c r="D394" s="2">
        <v>1681</v>
      </c>
    </row>
    <row r="395" spans="2:4" ht="9.75" customHeight="1">
      <c r="B395" s="5" t="s">
        <v>7</v>
      </c>
      <c r="C395" s="2">
        <v>2969</v>
      </c>
      <c r="D395" s="2">
        <v>1551</v>
      </c>
    </row>
    <row r="396" spans="2:4" ht="9.75" customHeight="1">
      <c r="B396" s="5" t="s">
        <v>59</v>
      </c>
      <c r="C396" s="2">
        <v>5959</v>
      </c>
      <c r="D396" s="2">
        <v>3206</v>
      </c>
    </row>
    <row r="397" spans="2:4" ht="9.75" customHeight="1">
      <c r="B397" s="5" t="s">
        <v>64</v>
      </c>
      <c r="C397" s="2">
        <v>7235</v>
      </c>
      <c r="D397" s="2">
        <v>3797</v>
      </c>
    </row>
    <row r="398" spans="2:4" ht="9.75" customHeight="1">
      <c r="B398" s="5" t="s">
        <v>91</v>
      </c>
      <c r="C398" s="2">
        <v>13194</v>
      </c>
      <c r="D398" s="2">
        <v>7003</v>
      </c>
    </row>
    <row r="399" spans="2:4" ht="9.75" customHeight="1">
      <c r="B399" s="5" t="s">
        <v>60</v>
      </c>
      <c r="C399" s="2">
        <v>13194</v>
      </c>
      <c r="D399" s="2">
        <v>7003</v>
      </c>
    </row>
    <row r="400" spans="2:4" ht="9.75" customHeight="1">
      <c r="B400" s="5" t="s">
        <v>19</v>
      </c>
      <c r="C400" s="2">
        <v>13194</v>
      </c>
      <c r="D400" s="2">
        <v>7003</v>
      </c>
    </row>
    <row r="401" spans="2:4" ht="9.75" customHeight="1">
      <c r="B401" s="8" t="s">
        <v>728</v>
      </c>
      <c r="C401" s="2"/>
      <c r="D401" s="2"/>
    </row>
    <row r="402" spans="2:4" ht="9.75" customHeight="1">
      <c r="B402" s="5" t="s">
        <v>169</v>
      </c>
      <c r="C402" s="2">
        <v>2243</v>
      </c>
      <c r="D402" s="2">
        <v>1179</v>
      </c>
    </row>
    <row r="403" spans="2:4" ht="9.75" customHeight="1">
      <c r="B403" s="5" t="s">
        <v>170</v>
      </c>
      <c r="C403" s="2">
        <v>1128</v>
      </c>
      <c r="D403" s="2">
        <v>602</v>
      </c>
    </row>
    <row r="404" spans="2:4" ht="9.75" customHeight="1">
      <c r="B404" s="5" t="s">
        <v>171</v>
      </c>
      <c r="C404" s="2">
        <v>9823</v>
      </c>
      <c r="D404" s="2">
        <v>5222</v>
      </c>
    </row>
    <row r="405" spans="3:4" ht="4.5" customHeight="1">
      <c r="C405" s="2"/>
      <c r="D405" s="2"/>
    </row>
    <row r="406" spans="1:4" ht="9.75" customHeight="1">
      <c r="A406" s="3" t="s">
        <v>748</v>
      </c>
      <c r="C406" s="2"/>
      <c r="D406" s="2"/>
    </row>
    <row r="407" spans="2:4" ht="9.75" customHeight="1">
      <c r="B407" s="6" t="s">
        <v>730</v>
      </c>
      <c r="C407" s="2">
        <v>4151</v>
      </c>
      <c r="D407" s="2">
        <v>3226</v>
      </c>
    </row>
    <row r="408" spans="2:4" s="4" customFormat="1" ht="9.75" customHeight="1">
      <c r="B408" s="7" t="s">
        <v>731</v>
      </c>
      <c r="C408" s="4">
        <f>C407/7377</f>
        <v>0.5626948624101938</v>
      </c>
      <c r="D408" s="4">
        <f>D407/7377</f>
        <v>0.43730513758980616</v>
      </c>
    </row>
    <row r="409" spans="3:4" ht="3.75" customHeight="1">
      <c r="C409" s="2"/>
      <c r="D409" s="2"/>
    </row>
    <row r="410" spans="2:4" ht="9.75" customHeight="1">
      <c r="B410" s="5" t="s">
        <v>3</v>
      </c>
      <c r="C410" s="2">
        <v>947</v>
      </c>
      <c r="D410" s="2">
        <v>712</v>
      </c>
    </row>
    <row r="411" spans="2:4" ht="9.75" customHeight="1">
      <c r="B411" s="5" t="s">
        <v>4</v>
      </c>
      <c r="C411" s="2">
        <v>742</v>
      </c>
      <c r="D411" s="2">
        <v>504</v>
      </c>
    </row>
    <row r="412" spans="2:4" ht="9.75" customHeight="1">
      <c r="B412" s="5" t="s">
        <v>5</v>
      </c>
      <c r="C412" s="2">
        <v>976</v>
      </c>
      <c r="D412" s="2">
        <v>778</v>
      </c>
    </row>
    <row r="413" spans="2:4" ht="9.75" customHeight="1">
      <c r="B413" s="5" t="s">
        <v>6</v>
      </c>
      <c r="C413" s="2">
        <v>768</v>
      </c>
      <c r="D413" s="2">
        <v>687</v>
      </c>
    </row>
    <row r="414" spans="2:4" ht="9.75" customHeight="1">
      <c r="B414" s="5" t="s">
        <v>7</v>
      </c>
      <c r="C414" s="2">
        <v>718</v>
      </c>
      <c r="D414" s="2">
        <v>545</v>
      </c>
    </row>
    <row r="415" spans="2:4" ht="9.75" customHeight="1">
      <c r="B415" s="5" t="s">
        <v>47</v>
      </c>
      <c r="C415" s="2">
        <v>4151</v>
      </c>
      <c r="D415" s="2">
        <v>3226</v>
      </c>
    </row>
    <row r="416" spans="2:4" ht="9.75" customHeight="1">
      <c r="B416" s="5" t="s">
        <v>36</v>
      </c>
      <c r="C416" s="2">
        <v>4151</v>
      </c>
      <c r="D416" s="2">
        <v>3226</v>
      </c>
    </row>
    <row r="417" spans="2:4" ht="9.75" customHeight="1">
      <c r="B417" s="5" t="s">
        <v>49</v>
      </c>
      <c r="C417" s="2">
        <v>4151</v>
      </c>
      <c r="D417" s="2">
        <v>3226</v>
      </c>
    </row>
    <row r="418" spans="2:4" ht="9.75" customHeight="1">
      <c r="B418" s="5" t="s">
        <v>38</v>
      </c>
      <c r="C418" s="2">
        <v>4151</v>
      </c>
      <c r="D418" s="2">
        <v>3226</v>
      </c>
    </row>
    <row r="419" spans="2:4" ht="9.75" customHeight="1">
      <c r="B419" s="8" t="s">
        <v>728</v>
      </c>
      <c r="C419" s="2"/>
      <c r="D419" s="2"/>
    </row>
    <row r="420" spans="2:4" ht="9.75" customHeight="1">
      <c r="B420" s="5" t="s">
        <v>172</v>
      </c>
      <c r="C420" s="2">
        <v>1426</v>
      </c>
      <c r="D420" s="2">
        <v>1069</v>
      </c>
    </row>
    <row r="421" spans="2:4" ht="9.75" customHeight="1">
      <c r="B421" s="5" t="s">
        <v>173</v>
      </c>
      <c r="C421" s="2">
        <v>2725</v>
      </c>
      <c r="D421" s="2">
        <v>2157</v>
      </c>
    </row>
    <row r="422" spans="3:4" ht="4.5" customHeight="1">
      <c r="C422" s="2"/>
      <c r="D422" s="2"/>
    </row>
    <row r="423" spans="1:4" ht="9.75" customHeight="1">
      <c r="A423" s="3" t="s">
        <v>749</v>
      </c>
      <c r="C423" s="2"/>
      <c r="D423" s="2"/>
    </row>
    <row r="424" spans="2:4" ht="9.75" customHeight="1">
      <c r="B424" s="6" t="s">
        <v>730</v>
      </c>
      <c r="C424" s="2">
        <v>1895675</v>
      </c>
      <c r="D424" s="2">
        <v>1218236</v>
      </c>
    </row>
    <row r="425" spans="2:4" s="4" customFormat="1" ht="9.75" customHeight="1">
      <c r="B425" s="7" t="s">
        <v>731</v>
      </c>
      <c r="C425" s="4">
        <f>C424/3113911</f>
        <v>0.6087762302776155</v>
      </c>
      <c r="D425" s="4">
        <f>D424/3113911</f>
        <v>0.3912237697223845</v>
      </c>
    </row>
    <row r="426" spans="3:4" ht="3.75" customHeight="1">
      <c r="C426" s="2"/>
      <c r="D426" s="2"/>
    </row>
    <row r="427" spans="2:4" ht="9.75" customHeight="1">
      <c r="B427" s="5" t="s">
        <v>3</v>
      </c>
      <c r="C427" s="2">
        <v>257097</v>
      </c>
      <c r="D427" s="2">
        <v>255113</v>
      </c>
    </row>
    <row r="428" spans="2:4" ht="9.75" customHeight="1">
      <c r="B428" s="5" t="s">
        <v>4</v>
      </c>
      <c r="C428" s="2">
        <v>385706</v>
      </c>
      <c r="D428" s="2">
        <v>189838</v>
      </c>
    </row>
    <row r="429" spans="2:4" ht="9.75" customHeight="1">
      <c r="B429" s="5" t="s">
        <v>5</v>
      </c>
      <c r="C429" s="2">
        <v>465335</v>
      </c>
      <c r="D429" s="2">
        <v>231833</v>
      </c>
    </row>
    <row r="430" spans="2:4" ht="9.75" customHeight="1">
      <c r="B430" s="5" t="s">
        <v>6</v>
      </c>
      <c r="C430" s="2">
        <v>382108</v>
      </c>
      <c r="D430" s="2">
        <v>280745</v>
      </c>
    </row>
    <row r="431" spans="2:4" ht="9.75" customHeight="1">
      <c r="B431" s="5" t="s">
        <v>7</v>
      </c>
      <c r="C431" s="2">
        <v>405429</v>
      </c>
      <c r="D431" s="2">
        <v>260707</v>
      </c>
    </row>
    <row r="432" spans="2:4" ht="9.75" customHeight="1">
      <c r="B432" s="5" t="s">
        <v>147</v>
      </c>
      <c r="C432" s="2">
        <v>14796</v>
      </c>
      <c r="D432" s="2">
        <v>10043</v>
      </c>
    </row>
    <row r="433" spans="2:4" ht="9.75" customHeight="1">
      <c r="B433" s="5" t="s">
        <v>174</v>
      </c>
      <c r="C433" s="2">
        <v>111344</v>
      </c>
      <c r="D433" s="2">
        <v>75457</v>
      </c>
    </row>
    <row r="434" spans="2:4" ht="9.75" customHeight="1">
      <c r="B434" s="5" t="s">
        <v>175</v>
      </c>
      <c r="C434" s="2">
        <v>2621</v>
      </c>
      <c r="D434" s="2">
        <v>1297</v>
      </c>
    </row>
    <row r="435" spans="2:4" ht="9.75" customHeight="1">
      <c r="B435" s="5" t="s">
        <v>176</v>
      </c>
      <c r="C435" s="2">
        <v>137432</v>
      </c>
      <c r="D435" s="2">
        <v>82655</v>
      </c>
    </row>
    <row r="436" spans="2:4" ht="9.75" customHeight="1">
      <c r="B436" s="5" t="s">
        <v>177</v>
      </c>
      <c r="C436" s="2">
        <v>172407</v>
      </c>
      <c r="D436" s="2">
        <v>88586</v>
      </c>
    </row>
    <row r="437" spans="2:4" ht="9.75" customHeight="1">
      <c r="B437" s="5" t="s">
        <v>178</v>
      </c>
      <c r="C437" s="2">
        <v>95957</v>
      </c>
      <c r="D437" s="2">
        <v>85256</v>
      </c>
    </row>
    <row r="438" spans="2:4" ht="9.75" customHeight="1">
      <c r="B438" s="5" t="s">
        <v>179</v>
      </c>
      <c r="C438" s="2">
        <v>181204</v>
      </c>
      <c r="D438" s="2">
        <v>91359</v>
      </c>
    </row>
    <row r="439" spans="2:4" ht="9.75" customHeight="1">
      <c r="B439" s="5" t="s">
        <v>180</v>
      </c>
      <c r="C439" s="2">
        <v>102487</v>
      </c>
      <c r="D439" s="2">
        <v>96865</v>
      </c>
    </row>
    <row r="440" spans="2:4" ht="9.75" customHeight="1">
      <c r="B440" s="5" t="s">
        <v>181</v>
      </c>
      <c r="C440" s="2">
        <v>221786</v>
      </c>
      <c r="D440" s="2">
        <v>91071</v>
      </c>
    </row>
    <row r="441" spans="2:4" ht="9.75" customHeight="1">
      <c r="B441" s="5" t="s">
        <v>182</v>
      </c>
      <c r="C441" s="2">
        <v>94747</v>
      </c>
      <c r="D441" s="2">
        <v>76410</v>
      </c>
    </row>
    <row r="442" spans="2:4" ht="9.75" customHeight="1">
      <c r="B442" s="5" t="s">
        <v>183</v>
      </c>
      <c r="C442" s="2">
        <v>19040</v>
      </c>
      <c r="D442" s="2">
        <v>16771</v>
      </c>
    </row>
    <row r="443" spans="2:4" ht="9.75" customHeight="1">
      <c r="B443" s="5" t="s">
        <v>184</v>
      </c>
      <c r="C443" s="2">
        <v>192239</v>
      </c>
      <c r="D443" s="2">
        <v>66392</v>
      </c>
    </row>
    <row r="444" spans="2:4" ht="9.75" customHeight="1">
      <c r="B444" s="5" t="s">
        <v>185</v>
      </c>
      <c r="C444" s="2">
        <v>108793</v>
      </c>
      <c r="D444" s="2">
        <v>113873</v>
      </c>
    </row>
    <row r="445" spans="2:4" ht="9.75" customHeight="1">
      <c r="B445" s="5" t="s">
        <v>186</v>
      </c>
      <c r="C445" s="2">
        <v>33415</v>
      </c>
      <c r="D445" s="2">
        <v>25234</v>
      </c>
    </row>
    <row r="446" spans="2:4" ht="9.75" customHeight="1">
      <c r="B446" s="5" t="s">
        <v>187</v>
      </c>
      <c r="C446" s="2">
        <v>68056</v>
      </c>
      <c r="D446" s="2">
        <v>88166</v>
      </c>
    </row>
    <row r="447" spans="2:4" ht="9.75" customHeight="1">
      <c r="B447" s="5" t="s">
        <v>188</v>
      </c>
      <c r="C447" s="2">
        <v>145787</v>
      </c>
      <c r="D447" s="2">
        <v>72700</v>
      </c>
    </row>
    <row r="448" spans="2:4" ht="9.75" customHeight="1">
      <c r="B448" s="5" t="s">
        <v>189</v>
      </c>
      <c r="C448" s="2">
        <v>102111</v>
      </c>
      <c r="D448" s="2">
        <v>84784</v>
      </c>
    </row>
    <row r="449" spans="2:4" ht="9.75" customHeight="1">
      <c r="B449" s="5" t="s">
        <v>190</v>
      </c>
      <c r="C449" s="2">
        <v>91453</v>
      </c>
      <c r="D449" s="2">
        <v>51317</v>
      </c>
    </row>
    <row r="450" spans="2:4" ht="9.75" customHeight="1">
      <c r="B450" s="5" t="s">
        <v>191</v>
      </c>
      <c r="C450" s="2">
        <v>167306</v>
      </c>
      <c r="D450" s="2">
        <v>113697</v>
      </c>
    </row>
    <row r="451" spans="2:4" ht="9.75" customHeight="1">
      <c r="B451" s="5" t="s">
        <v>192</v>
      </c>
      <c r="C451" s="2">
        <v>19160</v>
      </c>
      <c r="D451" s="2">
        <v>16831</v>
      </c>
    </row>
    <row r="452" spans="2:4" ht="9.75" customHeight="1">
      <c r="B452" s="5" t="s">
        <v>193</v>
      </c>
      <c r="C452" s="2">
        <v>109638</v>
      </c>
      <c r="D452" s="2">
        <v>76259</v>
      </c>
    </row>
    <row r="453" spans="2:4" ht="9.75" customHeight="1">
      <c r="B453" s="5" t="s">
        <v>194</v>
      </c>
      <c r="C453" s="2">
        <v>123390</v>
      </c>
      <c r="D453" s="2">
        <v>114740</v>
      </c>
    </row>
    <row r="454" spans="2:4" ht="9.75" customHeight="1">
      <c r="B454" s="5" t="s">
        <v>195</v>
      </c>
      <c r="C454" s="2">
        <v>8</v>
      </c>
      <c r="D454" s="2">
        <v>5</v>
      </c>
    </row>
    <row r="455" spans="2:4" ht="9.75" customHeight="1">
      <c r="B455" s="5" t="s">
        <v>196</v>
      </c>
      <c r="C455" s="2">
        <v>136065</v>
      </c>
      <c r="D455" s="2">
        <v>106553</v>
      </c>
    </row>
    <row r="456" spans="2:4" ht="9.75" customHeight="1">
      <c r="B456" s="5" t="s">
        <v>197</v>
      </c>
      <c r="C456" s="2">
        <v>204568</v>
      </c>
      <c r="D456" s="2">
        <v>121114</v>
      </c>
    </row>
    <row r="457" spans="2:4" ht="9.75" customHeight="1">
      <c r="B457" s="5" t="s">
        <v>198</v>
      </c>
      <c r="C457" s="2">
        <v>296943</v>
      </c>
      <c r="D457" s="2">
        <v>114874</v>
      </c>
    </row>
    <row r="458" spans="2:4" ht="9.75" customHeight="1">
      <c r="B458" s="5" t="s">
        <v>199</v>
      </c>
      <c r="C458" s="2">
        <v>148908</v>
      </c>
      <c r="D458" s="2">
        <v>81235</v>
      </c>
    </row>
    <row r="459" spans="2:4" ht="9.75" customHeight="1">
      <c r="B459" s="5" t="s">
        <v>200</v>
      </c>
      <c r="C459" s="2">
        <v>28223</v>
      </c>
      <c r="D459" s="2">
        <v>20108</v>
      </c>
    </row>
    <row r="460" spans="2:4" ht="9.75" customHeight="1">
      <c r="B460" s="5" t="s">
        <v>201</v>
      </c>
      <c r="C460" s="2">
        <v>206721</v>
      </c>
      <c r="D460" s="2">
        <v>83386</v>
      </c>
    </row>
    <row r="461" spans="2:4" ht="9.75" customHeight="1">
      <c r="B461" s="5" t="s">
        <v>202</v>
      </c>
      <c r="C461" s="2">
        <v>139130</v>
      </c>
      <c r="D461" s="2">
        <v>142768</v>
      </c>
    </row>
    <row r="462" spans="2:4" ht="9.75" customHeight="1">
      <c r="B462" s="5" t="s">
        <v>203</v>
      </c>
      <c r="C462" s="2">
        <v>122587</v>
      </c>
      <c r="D462" s="2">
        <v>113898</v>
      </c>
    </row>
    <row r="463" spans="2:4" ht="9.75" customHeight="1">
      <c r="B463" s="5" t="s">
        <v>204</v>
      </c>
      <c r="C463" s="2">
        <v>19496</v>
      </c>
      <c r="D463" s="2">
        <v>10824</v>
      </c>
    </row>
    <row r="464" spans="2:4" ht="9.75" customHeight="1">
      <c r="B464" s="5" t="s">
        <v>205</v>
      </c>
      <c r="C464" s="2">
        <v>173532</v>
      </c>
      <c r="D464" s="2">
        <v>101944</v>
      </c>
    </row>
    <row r="465" spans="2:4" ht="9.75" customHeight="1">
      <c r="B465" s="5" t="s">
        <v>151</v>
      </c>
      <c r="C465" s="2">
        <v>66956</v>
      </c>
      <c r="D465" s="2">
        <v>48956</v>
      </c>
    </row>
    <row r="466" spans="2:4" ht="9.75" customHeight="1">
      <c r="B466" s="5" t="s">
        <v>206</v>
      </c>
      <c r="C466" s="2">
        <v>78966</v>
      </c>
      <c r="D466" s="2">
        <v>47090</v>
      </c>
    </row>
    <row r="467" spans="2:4" ht="9.75" customHeight="1">
      <c r="B467" s="5" t="s">
        <v>207</v>
      </c>
      <c r="C467" s="2">
        <v>64826</v>
      </c>
      <c r="D467" s="2">
        <v>65501</v>
      </c>
    </row>
    <row r="468" spans="2:4" ht="9.75" customHeight="1">
      <c r="B468" s="5" t="s">
        <v>208</v>
      </c>
      <c r="C468" s="2">
        <v>100717</v>
      </c>
      <c r="D468" s="2">
        <v>53500</v>
      </c>
    </row>
    <row r="469" spans="2:4" ht="9.75" customHeight="1">
      <c r="B469" s="5" t="s">
        <v>209</v>
      </c>
      <c r="C469" s="2">
        <v>106279</v>
      </c>
      <c r="D469" s="2">
        <v>61070</v>
      </c>
    </row>
    <row r="470" spans="2:4" ht="9.75" customHeight="1">
      <c r="B470" s="5" t="s">
        <v>210</v>
      </c>
      <c r="C470" s="2">
        <v>2621</v>
      </c>
      <c r="D470" s="2">
        <v>1297</v>
      </c>
    </row>
    <row r="471" spans="2:4" ht="9.75" customHeight="1">
      <c r="B471" s="5" t="s">
        <v>211</v>
      </c>
      <c r="C471" s="2">
        <v>104805</v>
      </c>
      <c r="D471" s="2">
        <v>60925</v>
      </c>
    </row>
    <row r="472" spans="2:4" ht="9.75" customHeight="1">
      <c r="B472" s="5" t="s">
        <v>212</v>
      </c>
      <c r="C472" s="2">
        <v>102010</v>
      </c>
      <c r="D472" s="2">
        <v>48102</v>
      </c>
    </row>
    <row r="473" spans="2:4" ht="9.75" customHeight="1">
      <c r="B473" s="5" t="s">
        <v>213</v>
      </c>
      <c r="C473" s="2">
        <v>69443</v>
      </c>
      <c r="D473" s="2">
        <v>64270</v>
      </c>
    </row>
    <row r="474" spans="2:4" ht="9.75" customHeight="1">
      <c r="B474" s="5" t="s">
        <v>214</v>
      </c>
      <c r="C474" s="2">
        <v>63421</v>
      </c>
      <c r="D474" s="2">
        <v>50327</v>
      </c>
    </row>
    <row r="475" spans="2:4" ht="9.75" customHeight="1">
      <c r="B475" s="5" t="s">
        <v>215</v>
      </c>
      <c r="C475" s="2">
        <v>160868</v>
      </c>
      <c r="D475" s="2">
        <v>51356</v>
      </c>
    </row>
    <row r="476" spans="2:4" ht="9.75" customHeight="1">
      <c r="B476" s="5" t="s">
        <v>216</v>
      </c>
      <c r="C476" s="2">
        <v>75017</v>
      </c>
      <c r="D476" s="2">
        <v>61266</v>
      </c>
    </row>
    <row r="477" spans="2:4" ht="9.75" customHeight="1">
      <c r="B477" s="5" t="s">
        <v>217</v>
      </c>
      <c r="C477" s="2">
        <v>19160</v>
      </c>
      <c r="D477" s="2">
        <v>16831</v>
      </c>
    </row>
    <row r="478" spans="2:4" ht="9.75" customHeight="1">
      <c r="B478" s="5" t="s">
        <v>218</v>
      </c>
      <c r="C478" s="2">
        <v>50156</v>
      </c>
      <c r="D478" s="2">
        <v>44973</v>
      </c>
    </row>
    <row r="479" spans="2:4" ht="9.75" customHeight="1">
      <c r="B479" s="5" t="s">
        <v>219</v>
      </c>
      <c r="C479" s="2">
        <v>145216</v>
      </c>
      <c r="D479" s="2">
        <v>43603</v>
      </c>
    </row>
    <row r="480" spans="2:4" ht="9.75" customHeight="1">
      <c r="B480" s="5" t="s">
        <v>220</v>
      </c>
      <c r="C480" s="2">
        <v>28223</v>
      </c>
      <c r="D480" s="2">
        <v>20108</v>
      </c>
    </row>
    <row r="481" spans="2:4" ht="9.75" customHeight="1">
      <c r="B481" s="5" t="s">
        <v>221</v>
      </c>
      <c r="C481" s="2">
        <v>67416</v>
      </c>
      <c r="D481" s="2">
        <v>80247</v>
      </c>
    </row>
    <row r="482" spans="2:4" ht="9.75" customHeight="1">
      <c r="B482" s="5" t="s">
        <v>222</v>
      </c>
      <c r="C482" s="2">
        <v>71292</v>
      </c>
      <c r="D482" s="2">
        <v>70250</v>
      </c>
    </row>
    <row r="483" spans="2:4" ht="9.75" customHeight="1">
      <c r="B483" s="5" t="s">
        <v>223</v>
      </c>
      <c r="C483" s="2">
        <v>52576</v>
      </c>
      <c r="D483" s="2">
        <v>44403</v>
      </c>
    </row>
    <row r="484" spans="2:4" ht="9.75" customHeight="1">
      <c r="B484" s="5" t="s">
        <v>224</v>
      </c>
      <c r="C484" s="2">
        <v>117872</v>
      </c>
      <c r="D484" s="2">
        <v>47888</v>
      </c>
    </row>
    <row r="485" spans="2:4" ht="9.75" customHeight="1">
      <c r="B485" s="5" t="s">
        <v>225</v>
      </c>
      <c r="C485" s="2">
        <v>54371</v>
      </c>
      <c r="D485" s="2">
        <v>64929</v>
      </c>
    </row>
    <row r="486" spans="2:4" ht="9.75" customHeight="1">
      <c r="B486" s="5" t="s">
        <v>226</v>
      </c>
      <c r="C486" s="2">
        <v>76688</v>
      </c>
      <c r="D486" s="2">
        <v>47830</v>
      </c>
    </row>
    <row r="487" spans="2:4" ht="9.75" customHeight="1">
      <c r="B487" s="5" t="s">
        <v>227</v>
      </c>
      <c r="C487" s="2">
        <v>115154</v>
      </c>
      <c r="D487" s="2">
        <v>65418</v>
      </c>
    </row>
    <row r="488" spans="2:4" ht="9.75" customHeight="1">
      <c r="B488" s="5" t="s">
        <v>228</v>
      </c>
      <c r="C488" s="2">
        <v>101622</v>
      </c>
      <c r="D488" s="2">
        <v>58096</v>
      </c>
    </row>
    <row r="489" spans="2:4" ht="9.75" customHeight="1">
      <c r="B489" s="5" t="s">
        <v>38</v>
      </c>
      <c r="C489" s="2">
        <v>234419</v>
      </c>
      <c r="D489" s="2">
        <v>180346</v>
      </c>
    </row>
    <row r="490" spans="2:4" ht="9.75" customHeight="1">
      <c r="B490" s="5" t="s">
        <v>229</v>
      </c>
      <c r="C490" s="2">
        <v>1661256</v>
      </c>
      <c r="D490" s="2">
        <v>1037890</v>
      </c>
    </row>
    <row r="491" spans="2:4" ht="9.75" customHeight="1">
      <c r="B491" s="8" t="s">
        <v>728</v>
      </c>
      <c r="C491" s="2"/>
      <c r="D491" s="2"/>
    </row>
    <row r="492" spans="2:4" ht="9.75" customHeight="1">
      <c r="B492" s="5" t="s">
        <v>230</v>
      </c>
      <c r="C492" s="2">
        <v>6594</v>
      </c>
      <c r="D492" s="2">
        <v>2741</v>
      </c>
    </row>
    <row r="493" spans="2:4" ht="9.75" customHeight="1">
      <c r="B493" s="5" t="s">
        <v>231</v>
      </c>
      <c r="C493" s="2">
        <v>13034</v>
      </c>
      <c r="D493" s="2">
        <v>9891</v>
      </c>
    </row>
    <row r="494" spans="2:4" ht="9.75" customHeight="1">
      <c r="B494" s="5" t="s">
        <v>232</v>
      </c>
      <c r="C494" s="2">
        <v>9411</v>
      </c>
      <c r="D494" s="2">
        <v>5669</v>
      </c>
    </row>
    <row r="495" spans="2:4" ht="9.75" customHeight="1">
      <c r="B495" s="5" t="s">
        <v>233</v>
      </c>
      <c r="C495" s="2">
        <v>2300</v>
      </c>
      <c r="D495" s="2">
        <v>1936</v>
      </c>
    </row>
    <row r="496" spans="2:4" ht="9.75" customHeight="1">
      <c r="B496" s="5" t="s">
        <v>234</v>
      </c>
      <c r="C496" s="2">
        <v>634</v>
      </c>
      <c r="D496" s="2">
        <v>393</v>
      </c>
    </row>
    <row r="497" spans="2:4" ht="9.75" customHeight="1">
      <c r="B497" s="5" t="s">
        <v>235</v>
      </c>
      <c r="C497" s="2">
        <v>6387</v>
      </c>
      <c r="D497" s="2">
        <v>5515</v>
      </c>
    </row>
    <row r="498" spans="2:4" ht="9.75" customHeight="1">
      <c r="B498" s="5" t="s">
        <v>236</v>
      </c>
      <c r="C498" s="2">
        <v>7940</v>
      </c>
      <c r="D498" s="2">
        <v>9824</v>
      </c>
    </row>
    <row r="499" spans="2:4" ht="9.75" customHeight="1">
      <c r="B499" s="5" t="s">
        <v>237</v>
      </c>
      <c r="C499" s="2">
        <v>2842</v>
      </c>
      <c r="D499" s="2">
        <v>4468</v>
      </c>
    </row>
    <row r="500" spans="2:4" ht="9.75" customHeight="1">
      <c r="B500" s="5" t="s">
        <v>238</v>
      </c>
      <c r="C500" s="2">
        <v>3147</v>
      </c>
      <c r="D500" s="2">
        <v>4973</v>
      </c>
    </row>
    <row r="501" spans="2:4" ht="9.75" customHeight="1">
      <c r="B501" s="5" t="s">
        <v>239</v>
      </c>
      <c r="C501" s="2">
        <v>11540</v>
      </c>
      <c r="D501" s="2">
        <v>9272</v>
      </c>
    </row>
    <row r="502" spans="2:4" ht="9.75" customHeight="1">
      <c r="B502" s="5" t="s">
        <v>240</v>
      </c>
      <c r="C502" s="2">
        <v>9275</v>
      </c>
      <c r="D502" s="2">
        <v>3741</v>
      </c>
    </row>
    <row r="503" spans="2:4" ht="9.75" customHeight="1">
      <c r="B503" s="5" t="s">
        <v>241</v>
      </c>
      <c r="C503" s="2">
        <v>193</v>
      </c>
      <c r="D503" s="2">
        <v>144</v>
      </c>
    </row>
    <row r="504" spans="2:4" ht="9.75" customHeight="1">
      <c r="B504" s="5" t="s">
        <v>242</v>
      </c>
      <c r="C504" s="2">
        <v>25892</v>
      </c>
      <c r="D504" s="2">
        <v>15635</v>
      </c>
    </row>
    <row r="505" spans="2:4" ht="9.75" customHeight="1">
      <c r="B505" s="5" t="s">
        <v>243</v>
      </c>
      <c r="C505" s="2">
        <v>7070</v>
      </c>
      <c r="D505" s="2">
        <v>3163</v>
      </c>
    </row>
    <row r="506" spans="2:4" ht="9.75" customHeight="1">
      <c r="B506" s="5" t="s">
        <v>244</v>
      </c>
      <c r="C506" s="2">
        <v>22594</v>
      </c>
      <c r="D506" s="2">
        <v>11548</v>
      </c>
    </row>
    <row r="507" spans="2:4" ht="9.75" customHeight="1">
      <c r="B507" s="5" t="s">
        <v>245</v>
      </c>
      <c r="C507" s="2">
        <v>11990</v>
      </c>
      <c r="D507" s="2">
        <v>6927</v>
      </c>
    </row>
    <row r="508" spans="2:4" ht="9.75" customHeight="1">
      <c r="B508" s="5" t="s">
        <v>246</v>
      </c>
      <c r="C508" s="2">
        <v>10205</v>
      </c>
      <c r="D508" s="2">
        <v>5118</v>
      </c>
    </row>
    <row r="509" spans="2:4" ht="9.75" customHeight="1">
      <c r="B509" s="5" t="s">
        <v>247</v>
      </c>
      <c r="C509" s="2">
        <v>1743</v>
      </c>
      <c r="D509" s="2">
        <v>2297</v>
      </c>
    </row>
    <row r="510" spans="2:4" ht="9.75" customHeight="1">
      <c r="B510" s="5" t="s">
        <v>248</v>
      </c>
      <c r="C510" s="2">
        <v>16182</v>
      </c>
      <c r="D510" s="2">
        <v>8817</v>
      </c>
    </row>
    <row r="511" spans="2:4" ht="9.75" customHeight="1">
      <c r="B511" s="5" t="s">
        <v>249</v>
      </c>
      <c r="C511" s="2">
        <v>9557</v>
      </c>
      <c r="D511" s="2">
        <v>7479</v>
      </c>
    </row>
    <row r="512" spans="2:4" ht="9.75" customHeight="1">
      <c r="B512" s="5" t="s">
        <v>250</v>
      </c>
      <c r="C512" s="2">
        <v>1662</v>
      </c>
      <c r="D512" s="2">
        <v>2637</v>
      </c>
    </row>
    <row r="513" spans="2:4" ht="9.75" customHeight="1">
      <c r="B513" s="5" t="s">
        <v>251</v>
      </c>
      <c r="C513" s="2">
        <v>15110</v>
      </c>
      <c r="D513" s="2">
        <v>4633</v>
      </c>
    </row>
    <row r="514" spans="2:4" ht="9.75" customHeight="1">
      <c r="B514" s="5" t="s">
        <v>252</v>
      </c>
      <c r="C514" s="2">
        <v>10640</v>
      </c>
      <c r="D514" s="2">
        <v>6835</v>
      </c>
    </row>
    <row r="515" spans="2:4" ht="9.75" customHeight="1">
      <c r="B515" s="5" t="s">
        <v>253</v>
      </c>
      <c r="C515" s="2">
        <v>18151</v>
      </c>
      <c r="D515" s="2">
        <v>17965</v>
      </c>
    </row>
    <row r="516" spans="2:4" ht="9.75" customHeight="1">
      <c r="B516" s="5" t="s">
        <v>254</v>
      </c>
      <c r="C516" s="2">
        <v>4490</v>
      </c>
      <c r="D516" s="2">
        <v>3134</v>
      </c>
    </row>
    <row r="517" spans="2:4" ht="9.75" customHeight="1">
      <c r="B517" s="5" t="s">
        <v>255</v>
      </c>
      <c r="C517" s="2">
        <v>9121</v>
      </c>
      <c r="D517" s="2">
        <v>11262</v>
      </c>
    </row>
    <row r="518" spans="2:4" ht="9.75" customHeight="1">
      <c r="B518" s="5" t="s">
        <v>256</v>
      </c>
      <c r="C518" s="2">
        <v>4982</v>
      </c>
      <c r="D518" s="2">
        <v>2796</v>
      </c>
    </row>
    <row r="519" spans="2:4" ht="9.75" customHeight="1">
      <c r="B519" s="5" t="s">
        <v>257</v>
      </c>
      <c r="C519" s="2">
        <v>12634</v>
      </c>
      <c r="D519" s="2">
        <v>6107</v>
      </c>
    </row>
    <row r="520" spans="2:4" ht="9.75" customHeight="1">
      <c r="B520" s="5" t="s">
        <v>258</v>
      </c>
      <c r="C520" s="2">
        <v>33596</v>
      </c>
      <c r="D520" s="2">
        <v>23324</v>
      </c>
    </row>
    <row r="521" spans="2:4" ht="9.75" customHeight="1">
      <c r="B521" s="5" t="s">
        <v>259</v>
      </c>
      <c r="C521" s="2">
        <v>11020</v>
      </c>
      <c r="D521" s="2">
        <v>8563</v>
      </c>
    </row>
    <row r="522" spans="2:4" ht="9.75" customHeight="1">
      <c r="B522" s="5" t="s">
        <v>260</v>
      </c>
      <c r="C522" s="2">
        <v>1086</v>
      </c>
      <c r="D522" s="2">
        <v>1685</v>
      </c>
    </row>
    <row r="523" spans="2:4" ht="9.75" customHeight="1">
      <c r="B523" s="5" t="s">
        <v>261</v>
      </c>
      <c r="C523" s="2">
        <v>15222</v>
      </c>
      <c r="D523" s="2">
        <v>8259</v>
      </c>
    </row>
    <row r="524" spans="2:4" ht="9.75" customHeight="1">
      <c r="B524" s="5" t="s">
        <v>262</v>
      </c>
      <c r="C524" s="2">
        <v>6408</v>
      </c>
      <c r="D524" s="2">
        <v>2732</v>
      </c>
    </row>
    <row r="525" spans="2:4" ht="9.75" customHeight="1">
      <c r="B525" s="5" t="s">
        <v>263</v>
      </c>
      <c r="C525" s="2">
        <v>581</v>
      </c>
      <c r="D525" s="2">
        <v>328</v>
      </c>
    </row>
    <row r="526" spans="2:4" ht="9.75" customHeight="1">
      <c r="B526" s="5" t="s">
        <v>264</v>
      </c>
      <c r="C526" s="2">
        <v>4127</v>
      </c>
      <c r="D526" s="2">
        <v>7140</v>
      </c>
    </row>
    <row r="527" spans="2:4" ht="9.75" customHeight="1">
      <c r="B527" s="5" t="s">
        <v>265</v>
      </c>
      <c r="C527" s="2">
        <v>318</v>
      </c>
      <c r="D527" s="2">
        <v>195</v>
      </c>
    </row>
    <row r="528" spans="2:4" ht="9.75" customHeight="1">
      <c r="B528" s="5" t="s">
        <v>266</v>
      </c>
      <c r="C528" s="2">
        <v>27983</v>
      </c>
      <c r="D528" s="2">
        <v>9452</v>
      </c>
    </row>
    <row r="529" spans="2:4" ht="9.75" customHeight="1">
      <c r="B529" s="5" t="s">
        <v>267</v>
      </c>
      <c r="C529" s="2">
        <v>277</v>
      </c>
      <c r="D529" s="2">
        <v>313</v>
      </c>
    </row>
    <row r="530" spans="2:4" ht="9.75" customHeight="1">
      <c r="B530" s="5" t="s">
        <v>268</v>
      </c>
      <c r="C530" s="2">
        <v>6165</v>
      </c>
      <c r="D530" s="2">
        <v>3550</v>
      </c>
    </row>
    <row r="531" spans="2:4" ht="9.75" customHeight="1">
      <c r="B531" s="5" t="s">
        <v>269</v>
      </c>
      <c r="C531" s="2">
        <v>1189</v>
      </c>
      <c r="D531" s="2">
        <v>1071</v>
      </c>
    </row>
    <row r="532" spans="2:4" ht="9.75" customHeight="1">
      <c r="B532" s="5" t="s">
        <v>270</v>
      </c>
      <c r="C532" s="2">
        <v>8852</v>
      </c>
      <c r="D532" s="2">
        <v>8705</v>
      </c>
    </row>
    <row r="533" spans="2:4" ht="9.75" customHeight="1">
      <c r="B533" s="5" t="s">
        <v>271</v>
      </c>
      <c r="C533" s="2">
        <v>3950</v>
      </c>
      <c r="D533" s="2">
        <v>6051</v>
      </c>
    </row>
    <row r="534" spans="2:4" ht="9.75" customHeight="1">
      <c r="B534" s="5" t="s">
        <v>272</v>
      </c>
      <c r="C534" s="2">
        <v>7550</v>
      </c>
      <c r="D534" s="2">
        <v>5608</v>
      </c>
    </row>
    <row r="535" spans="2:4" ht="9.75" customHeight="1">
      <c r="B535" s="5" t="s">
        <v>273</v>
      </c>
      <c r="C535" s="2">
        <v>17564</v>
      </c>
      <c r="D535" s="2">
        <v>13750</v>
      </c>
    </row>
    <row r="536" spans="2:4" ht="9.75" customHeight="1">
      <c r="B536" s="5" t="s">
        <v>274</v>
      </c>
      <c r="C536" s="2">
        <v>26836</v>
      </c>
      <c r="D536" s="2">
        <v>17524</v>
      </c>
    </row>
    <row r="537" spans="2:4" ht="9.75" customHeight="1">
      <c r="B537" s="5" t="s">
        <v>275</v>
      </c>
      <c r="C537" s="2">
        <v>4713</v>
      </c>
      <c r="D537" s="2">
        <v>3801</v>
      </c>
    </row>
    <row r="538" spans="2:4" ht="9.75" customHeight="1">
      <c r="B538" s="5" t="s">
        <v>276</v>
      </c>
      <c r="C538" s="2">
        <v>4200</v>
      </c>
      <c r="D538" s="2">
        <v>3032</v>
      </c>
    </row>
    <row r="539" spans="2:4" ht="9.75" customHeight="1">
      <c r="B539" s="5" t="s">
        <v>277</v>
      </c>
      <c r="C539" s="2">
        <v>94556</v>
      </c>
      <c r="D539" s="2">
        <v>55241</v>
      </c>
    </row>
    <row r="540" spans="2:4" ht="9.75" customHeight="1">
      <c r="B540" s="5" t="s">
        <v>278</v>
      </c>
      <c r="C540" s="2">
        <v>768912</v>
      </c>
      <c r="D540" s="2">
        <v>424336</v>
      </c>
    </row>
    <row r="541" spans="2:4" ht="9.75" customHeight="1">
      <c r="B541" s="5" t="s">
        <v>279</v>
      </c>
      <c r="C541" s="2">
        <v>6534</v>
      </c>
      <c r="D541" s="2">
        <v>9046</v>
      </c>
    </row>
    <row r="542" spans="2:4" ht="9.75" customHeight="1">
      <c r="B542" s="5" t="s">
        <v>280</v>
      </c>
      <c r="C542" s="2">
        <v>4027</v>
      </c>
      <c r="D542" s="2">
        <v>1702</v>
      </c>
    </row>
    <row r="543" spans="2:4" ht="9.75" customHeight="1">
      <c r="B543" s="5" t="s">
        <v>281</v>
      </c>
      <c r="C543" s="2">
        <v>11816</v>
      </c>
      <c r="D543" s="2">
        <v>5298</v>
      </c>
    </row>
    <row r="544" spans="2:4" ht="9.75" customHeight="1">
      <c r="B544" s="5" t="s">
        <v>282</v>
      </c>
      <c r="C544" s="2">
        <v>2108</v>
      </c>
      <c r="D544" s="2">
        <v>3552</v>
      </c>
    </row>
    <row r="545" spans="2:4" ht="9.75" customHeight="1">
      <c r="B545" s="5" t="s">
        <v>283</v>
      </c>
      <c r="C545" s="2">
        <v>8345</v>
      </c>
      <c r="D545" s="2">
        <v>5331</v>
      </c>
    </row>
    <row r="546" spans="2:4" ht="9.75" customHeight="1">
      <c r="B546" s="5" t="s">
        <v>284</v>
      </c>
      <c r="C546" s="2">
        <v>8960</v>
      </c>
      <c r="D546" s="2">
        <v>9912</v>
      </c>
    </row>
    <row r="547" spans="2:4" ht="9.75" customHeight="1">
      <c r="B547" s="5" t="s">
        <v>285</v>
      </c>
      <c r="C547" s="2">
        <v>8470</v>
      </c>
      <c r="D547" s="2">
        <v>6477</v>
      </c>
    </row>
    <row r="548" spans="2:4" ht="9.75" customHeight="1">
      <c r="B548" s="5" t="s">
        <v>286</v>
      </c>
      <c r="C548" s="2">
        <v>13316</v>
      </c>
      <c r="D548" s="2">
        <v>16545</v>
      </c>
    </row>
    <row r="549" spans="2:4" ht="9.75" customHeight="1">
      <c r="B549" s="5" t="s">
        <v>287</v>
      </c>
      <c r="C549" s="2">
        <v>24411</v>
      </c>
      <c r="D549" s="2">
        <v>19113</v>
      </c>
    </row>
    <row r="550" spans="2:4" ht="9.75" customHeight="1">
      <c r="B550" s="5" t="s">
        <v>288</v>
      </c>
      <c r="C550" s="2">
        <v>4337</v>
      </c>
      <c r="D550" s="2">
        <v>2321</v>
      </c>
    </row>
    <row r="551" spans="2:4" ht="9.75" customHeight="1">
      <c r="B551" s="5" t="s">
        <v>289</v>
      </c>
      <c r="C551" s="2">
        <v>5238</v>
      </c>
      <c r="D551" s="2">
        <v>7234</v>
      </c>
    </row>
    <row r="552" spans="2:4" ht="9.75" customHeight="1">
      <c r="B552" s="5" t="s">
        <v>290</v>
      </c>
      <c r="C552" s="2">
        <v>36945</v>
      </c>
      <c r="D552" s="2">
        <v>18649</v>
      </c>
    </row>
    <row r="553" spans="2:4" ht="9.75" customHeight="1">
      <c r="B553" s="5" t="s">
        <v>291</v>
      </c>
      <c r="C553" s="2">
        <v>9081</v>
      </c>
      <c r="D553" s="2">
        <v>11986</v>
      </c>
    </row>
    <row r="554" spans="2:4" ht="9.75" customHeight="1">
      <c r="B554" s="5" t="s">
        <v>292</v>
      </c>
      <c r="C554" s="2">
        <v>19040</v>
      </c>
      <c r="D554" s="2">
        <v>16771</v>
      </c>
    </row>
    <row r="555" spans="2:4" ht="9.75" customHeight="1">
      <c r="B555" s="5" t="s">
        <v>293</v>
      </c>
      <c r="C555" s="2">
        <v>11600</v>
      </c>
      <c r="D555" s="2">
        <v>6763</v>
      </c>
    </row>
    <row r="556" spans="2:4" ht="9.75" customHeight="1">
      <c r="B556" s="5" t="s">
        <v>294</v>
      </c>
      <c r="C556" s="2">
        <v>19984</v>
      </c>
      <c r="D556" s="2">
        <v>9988</v>
      </c>
    </row>
    <row r="557" spans="2:4" ht="9.75" customHeight="1">
      <c r="B557" s="5" t="s">
        <v>295</v>
      </c>
      <c r="C557" s="2">
        <v>496</v>
      </c>
      <c r="D557" s="2">
        <v>410</v>
      </c>
    </row>
    <row r="558" spans="2:4" ht="9.75" customHeight="1">
      <c r="B558" s="5" t="s">
        <v>296</v>
      </c>
      <c r="C558" s="2">
        <v>2311</v>
      </c>
      <c r="D558" s="2">
        <v>1383</v>
      </c>
    </row>
    <row r="559" spans="2:4" ht="9.75" customHeight="1">
      <c r="B559" s="5" t="s">
        <v>297</v>
      </c>
      <c r="C559" s="2">
        <v>5032</v>
      </c>
      <c r="D559" s="2">
        <v>5149</v>
      </c>
    </row>
    <row r="560" spans="2:4" ht="9.75" customHeight="1">
      <c r="B560" s="5" t="s">
        <v>298</v>
      </c>
      <c r="C560" s="2">
        <v>7505</v>
      </c>
      <c r="D560" s="2">
        <v>5674</v>
      </c>
    </row>
    <row r="561" spans="2:4" ht="9.75" customHeight="1">
      <c r="B561" s="5" t="s">
        <v>299</v>
      </c>
      <c r="C561" s="2">
        <v>2842</v>
      </c>
      <c r="D561" s="2">
        <v>3774</v>
      </c>
    </row>
    <row r="562" spans="2:4" ht="9.75" customHeight="1">
      <c r="B562" s="5" t="s">
        <v>300</v>
      </c>
      <c r="C562" s="2">
        <v>5346</v>
      </c>
      <c r="D562" s="2">
        <v>4005</v>
      </c>
    </row>
    <row r="563" spans="2:4" ht="9.75" customHeight="1">
      <c r="B563" s="5" t="s">
        <v>301</v>
      </c>
      <c r="C563" s="2">
        <v>2869</v>
      </c>
      <c r="D563" s="2">
        <v>1920</v>
      </c>
    </row>
    <row r="564" spans="2:4" ht="9.75" customHeight="1">
      <c r="B564" s="5" t="s">
        <v>302</v>
      </c>
      <c r="C564" s="2">
        <v>44819</v>
      </c>
      <c r="D564" s="2">
        <v>28575</v>
      </c>
    </row>
    <row r="565" spans="2:4" ht="9.75" customHeight="1">
      <c r="B565" s="5" t="s">
        <v>303</v>
      </c>
      <c r="C565" s="2">
        <v>2897</v>
      </c>
      <c r="D565" s="2">
        <v>3510</v>
      </c>
    </row>
    <row r="566" spans="2:4" ht="9.75" customHeight="1">
      <c r="B566" s="5" t="s">
        <v>304</v>
      </c>
      <c r="C566" s="2">
        <v>34850</v>
      </c>
      <c r="D566" s="2">
        <v>10449</v>
      </c>
    </row>
    <row r="567" spans="2:4" ht="9.75" customHeight="1">
      <c r="B567" s="5" t="s">
        <v>305</v>
      </c>
      <c r="C567" s="2">
        <v>3753</v>
      </c>
      <c r="D567" s="2">
        <v>2010</v>
      </c>
    </row>
    <row r="568" spans="2:4" ht="9.75" customHeight="1">
      <c r="B568" s="5" t="s">
        <v>306</v>
      </c>
      <c r="C568" s="2">
        <v>2560</v>
      </c>
      <c r="D568" s="2">
        <v>1374</v>
      </c>
    </row>
    <row r="569" spans="2:4" ht="9.75" customHeight="1">
      <c r="B569" s="5" t="s">
        <v>307</v>
      </c>
      <c r="C569" s="2">
        <v>1712</v>
      </c>
      <c r="D569" s="2">
        <v>2777</v>
      </c>
    </row>
    <row r="570" spans="2:4" ht="9.75" customHeight="1">
      <c r="B570" s="5" t="s">
        <v>308</v>
      </c>
      <c r="C570" s="2">
        <v>8922</v>
      </c>
      <c r="D570" s="2">
        <v>15183</v>
      </c>
    </row>
    <row r="571" spans="2:4" ht="9.75" customHeight="1">
      <c r="B571" s="5" t="s">
        <v>309</v>
      </c>
      <c r="C571" s="2">
        <v>8483</v>
      </c>
      <c r="D571" s="2">
        <v>3453</v>
      </c>
    </row>
    <row r="572" spans="2:4" ht="9.75" customHeight="1">
      <c r="B572" s="5" t="s">
        <v>310</v>
      </c>
      <c r="C572" s="2">
        <v>5651</v>
      </c>
      <c r="D572" s="2">
        <v>3971</v>
      </c>
    </row>
    <row r="573" spans="2:4" ht="9.75" customHeight="1">
      <c r="B573" s="5" t="s">
        <v>311</v>
      </c>
      <c r="C573" s="2">
        <v>33792</v>
      </c>
      <c r="D573" s="2">
        <v>20003</v>
      </c>
    </row>
    <row r="574" spans="2:4" ht="9.75" customHeight="1">
      <c r="B574" s="5" t="s">
        <v>312</v>
      </c>
      <c r="C574" s="2">
        <v>26</v>
      </c>
      <c r="D574" s="2">
        <v>19</v>
      </c>
    </row>
    <row r="575" spans="2:4" ht="9.75" customHeight="1">
      <c r="B575" s="5" t="s">
        <v>313</v>
      </c>
      <c r="C575" s="2">
        <v>5730</v>
      </c>
      <c r="D575" s="2">
        <v>3688</v>
      </c>
    </row>
    <row r="576" spans="2:4" ht="9.75" customHeight="1">
      <c r="B576" s="5" t="s">
        <v>314</v>
      </c>
      <c r="C576" s="2">
        <v>17713</v>
      </c>
      <c r="D576" s="2">
        <v>15020</v>
      </c>
    </row>
    <row r="577" spans="2:4" ht="9.75" customHeight="1">
      <c r="B577" s="5" t="s">
        <v>315</v>
      </c>
      <c r="C577" s="2">
        <v>14338</v>
      </c>
      <c r="D577" s="2">
        <v>3706</v>
      </c>
    </row>
    <row r="578" spans="2:4" ht="9.75" customHeight="1">
      <c r="B578" s="5" t="s">
        <v>316</v>
      </c>
      <c r="C578" s="2">
        <v>2621</v>
      </c>
      <c r="D578" s="2">
        <v>1297</v>
      </c>
    </row>
    <row r="579" spans="2:4" ht="9.75" customHeight="1">
      <c r="B579" s="5" t="s">
        <v>317</v>
      </c>
      <c r="C579" s="2">
        <v>14960</v>
      </c>
      <c r="D579" s="2">
        <v>16055</v>
      </c>
    </row>
    <row r="580" spans="2:4" ht="9.75" customHeight="1">
      <c r="B580" s="5" t="s">
        <v>318</v>
      </c>
      <c r="C580" s="2">
        <v>171810</v>
      </c>
      <c r="D580" s="2">
        <v>134563</v>
      </c>
    </row>
    <row r="581" spans="3:4" ht="4.5" customHeight="1">
      <c r="C581" s="2"/>
      <c r="D581" s="2"/>
    </row>
    <row r="582" spans="1:4" ht="9.75" customHeight="1">
      <c r="A582" s="3" t="s">
        <v>750</v>
      </c>
      <c r="C582" s="2"/>
      <c r="D582" s="2"/>
    </row>
    <row r="583" spans="2:4" ht="9.75" customHeight="1">
      <c r="B583" s="6" t="s">
        <v>730</v>
      </c>
      <c r="C583" s="2">
        <v>16769</v>
      </c>
      <c r="D583" s="2">
        <v>17562</v>
      </c>
    </row>
    <row r="584" spans="2:4" s="4" customFormat="1" ht="9.75" customHeight="1">
      <c r="B584" s="7" t="s">
        <v>731</v>
      </c>
      <c r="C584" s="4">
        <f>C583/34331</f>
        <v>0.48845067140485277</v>
      </c>
      <c r="D584" s="4">
        <f>D583/34331</f>
        <v>0.5115493285951472</v>
      </c>
    </row>
    <row r="585" spans="3:4" ht="3.75" customHeight="1">
      <c r="C585" s="2"/>
      <c r="D585" s="2"/>
    </row>
    <row r="586" spans="2:4" ht="9.75" customHeight="1">
      <c r="B586" s="5" t="s">
        <v>3</v>
      </c>
      <c r="C586" s="2">
        <v>3265</v>
      </c>
      <c r="D586" s="2">
        <v>3941</v>
      </c>
    </row>
    <row r="587" spans="2:4" ht="9.75" customHeight="1">
      <c r="B587" s="5" t="s">
        <v>4</v>
      </c>
      <c r="C587" s="2">
        <v>3109</v>
      </c>
      <c r="D587" s="2">
        <v>3295</v>
      </c>
    </row>
    <row r="588" spans="2:4" ht="9.75" customHeight="1">
      <c r="B588" s="5" t="s">
        <v>5</v>
      </c>
      <c r="C588" s="2">
        <v>3426</v>
      </c>
      <c r="D588" s="2">
        <v>3653</v>
      </c>
    </row>
    <row r="589" spans="2:4" ht="9.75" customHeight="1">
      <c r="B589" s="5" t="s">
        <v>6</v>
      </c>
      <c r="C589" s="2">
        <v>1273</v>
      </c>
      <c r="D589" s="2">
        <v>2096</v>
      </c>
    </row>
    <row r="590" spans="2:4" ht="9.75" customHeight="1">
      <c r="B590" s="5" t="s">
        <v>7</v>
      </c>
      <c r="C590" s="2">
        <v>5696</v>
      </c>
      <c r="D590" s="2">
        <v>4577</v>
      </c>
    </row>
    <row r="591" spans="2:4" ht="9.75" customHeight="1">
      <c r="B591" s="5" t="s">
        <v>35</v>
      </c>
      <c r="C591" s="2">
        <v>5810</v>
      </c>
      <c r="D591" s="2">
        <v>4671</v>
      </c>
    </row>
    <row r="592" spans="2:4" ht="9.75" customHeight="1">
      <c r="B592" s="5" t="s">
        <v>99</v>
      </c>
      <c r="C592" s="2">
        <v>10959</v>
      </c>
      <c r="D592" s="2">
        <v>12891</v>
      </c>
    </row>
    <row r="593" spans="2:4" ht="9.75" customHeight="1">
      <c r="B593" s="5" t="s">
        <v>40</v>
      </c>
      <c r="C593" s="2">
        <v>5810</v>
      </c>
      <c r="D593" s="2">
        <v>4671</v>
      </c>
    </row>
    <row r="594" spans="2:4" ht="9.75" customHeight="1">
      <c r="B594" s="5" t="s">
        <v>102</v>
      </c>
      <c r="C594" s="2">
        <v>10959</v>
      </c>
      <c r="D594" s="2">
        <v>12891</v>
      </c>
    </row>
    <row r="595" spans="2:4" ht="9.75" customHeight="1">
      <c r="B595" s="5" t="s">
        <v>37</v>
      </c>
      <c r="C595" s="2">
        <v>16769</v>
      </c>
      <c r="D595" s="2">
        <v>17562</v>
      </c>
    </row>
    <row r="596" spans="2:4" ht="9.75" customHeight="1">
      <c r="B596" s="5" t="s">
        <v>38</v>
      </c>
      <c r="C596" s="2">
        <v>16769</v>
      </c>
      <c r="D596" s="2">
        <v>17562</v>
      </c>
    </row>
    <row r="597" spans="2:4" ht="9.75" customHeight="1">
      <c r="B597" s="8" t="s">
        <v>728</v>
      </c>
      <c r="C597" s="2"/>
      <c r="D597" s="2"/>
    </row>
    <row r="598" spans="2:4" ht="9.75" customHeight="1">
      <c r="B598" s="5" t="s">
        <v>319</v>
      </c>
      <c r="C598" s="2">
        <v>1416</v>
      </c>
      <c r="D598" s="2">
        <v>1299</v>
      </c>
    </row>
    <row r="599" spans="2:4" ht="9.75" customHeight="1">
      <c r="B599" s="5" t="s">
        <v>320</v>
      </c>
      <c r="C599" s="2">
        <v>4642</v>
      </c>
      <c r="D599" s="2">
        <v>5835</v>
      </c>
    </row>
    <row r="600" spans="2:4" ht="9.75" customHeight="1">
      <c r="B600" s="5" t="s">
        <v>321</v>
      </c>
      <c r="C600" s="2">
        <v>10711</v>
      </c>
      <c r="D600" s="2">
        <v>10428</v>
      </c>
    </row>
    <row r="601" spans="3:4" ht="4.5" customHeight="1">
      <c r="C601" s="2"/>
      <c r="D601" s="2"/>
    </row>
    <row r="602" spans="1:4" ht="9.75" customHeight="1">
      <c r="A602" s="3" t="s">
        <v>751</v>
      </c>
      <c r="C602" s="2"/>
      <c r="D602" s="2"/>
    </row>
    <row r="603" spans="2:4" ht="9.75" customHeight="1">
      <c r="B603" s="6" t="s">
        <v>730</v>
      </c>
      <c r="C603" s="2">
        <v>98196</v>
      </c>
      <c r="D603" s="2">
        <v>27101</v>
      </c>
    </row>
    <row r="604" spans="2:4" s="4" customFormat="1" ht="9.75" customHeight="1">
      <c r="B604" s="7" t="s">
        <v>731</v>
      </c>
      <c r="C604" s="4">
        <f>C603/125297</f>
        <v>0.7837059147465621</v>
      </c>
      <c r="D604" s="4">
        <f>D603/125297</f>
        <v>0.21629408525343782</v>
      </c>
    </row>
    <row r="605" spans="3:4" ht="3.75" customHeight="1">
      <c r="C605" s="2"/>
      <c r="D605" s="2"/>
    </row>
    <row r="606" spans="2:4" ht="9.75" customHeight="1">
      <c r="B606" s="5" t="s">
        <v>3</v>
      </c>
      <c r="C606" s="2">
        <v>20310</v>
      </c>
      <c r="D606" s="2">
        <v>5585</v>
      </c>
    </row>
    <row r="607" spans="2:4" ht="9.75" customHeight="1">
      <c r="B607" s="5" t="s">
        <v>4</v>
      </c>
      <c r="C607" s="2">
        <v>23049</v>
      </c>
      <c r="D607" s="2">
        <v>5413</v>
      </c>
    </row>
    <row r="608" spans="2:4" ht="9.75" customHeight="1">
      <c r="B608" s="5" t="s">
        <v>5</v>
      </c>
      <c r="C608" s="2">
        <v>22499</v>
      </c>
      <c r="D608" s="2">
        <v>5432</v>
      </c>
    </row>
    <row r="609" spans="2:4" ht="9.75" customHeight="1">
      <c r="B609" s="5" t="s">
        <v>6</v>
      </c>
      <c r="C609" s="2">
        <v>15566</v>
      </c>
      <c r="D609" s="2">
        <v>4432</v>
      </c>
    </row>
    <row r="610" spans="2:4" ht="9.75" customHeight="1">
      <c r="B610" s="5" t="s">
        <v>7</v>
      </c>
      <c r="C610" s="2">
        <v>16772</v>
      </c>
      <c r="D610" s="2">
        <v>6239</v>
      </c>
    </row>
    <row r="611" spans="2:4" ht="9.75" customHeight="1">
      <c r="B611" s="5" t="s">
        <v>90</v>
      </c>
      <c r="C611" s="2">
        <v>98196</v>
      </c>
      <c r="D611" s="2">
        <v>27101</v>
      </c>
    </row>
    <row r="612" spans="2:4" ht="9.75" customHeight="1">
      <c r="B612" s="5" t="s">
        <v>91</v>
      </c>
      <c r="C612" s="2">
        <v>98196</v>
      </c>
      <c r="D612" s="2">
        <v>27101</v>
      </c>
    </row>
    <row r="613" spans="2:4" ht="9.75" customHeight="1">
      <c r="B613" s="5" t="s">
        <v>322</v>
      </c>
      <c r="C613" s="2">
        <v>98196</v>
      </c>
      <c r="D613" s="2">
        <v>27101</v>
      </c>
    </row>
    <row r="614" spans="2:4" ht="9.75" customHeight="1">
      <c r="B614" s="5" t="s">
        <v>19</v>
      </c>
      <c r="C614" s="2">
        <v>98196</v>
      </c>
      <c r="D614" s="2">
        <v>27101</v>
      </c>
    </row>
    <row r="615" spans="2:4" ht="9.75" customHeight="1">
      <c r="B615" s="8" t="s">
        <v>728</v>
      </c>
      <c r="C615" s="2"/>
      <c r="D615" s="2"/>
    </row>
    <row r="616" spans="2:4" ht="9.75" customHeight="1">
      <c r="B616" s="5" t="s">
        <v>323</v>
      </c>
      <c r="C616" s="2">
        <v>885</v>
      </c>
      <c r="D616" s="2">
        <v>226</v>
      </c>
    </row>
    <row r="617" spans="2:4" ht="9.75" customHeight="1">
      <c r="B617" s="5" t="s">
        <v>324</v>
      </c>
      <c r="C617" s="2">
        <v>3962</v>
      </c>
      <c r="D617" s="2">
        <v>1007</v>
      </c>
    </row>
    <row r="618" spans="2:4" ht="9.75" customHeight="1">
      <c r="B618" s="5" t="s">
        <v>325</v>
      </c>
      <c r="C618" s="2">
        <v>3784</v>
      </c>
      <c r="D618" s="2">
        <v>762</v>
      </c>
    </row>
    <row r="619" spans="2:4" ht="9.75" customHeight="1">
      <c r="B619" s="5" t="s">
        <v>326</v>
      </c>
      <c r="C619" s="2">
        <v>5428</v>
      </c>
      <c r="D619" s="2">
        <v>1425</v>
      </c>
    </row>
    <row r="620" spans="2:4" ht="9.75" customHeight="1">
      <c r="B620" s="5" t="s">
        <v>327</v>
      </c>
      <c r="C620" s="2">
        <v>6878</v>
      </c>
      <c r="D620" s="2">
        <v>1417</v>
      </c>
    </row>
    <row r="621" spans="2:4" ht="9.75" customHeight="1">
      <c r="B621" s="5" t="s">
        <v>328</v>
      </c>
      <c r="C621" s="2">
        <v>17178</v>
      </c>
      <c r="D621" s="2">
        <v>6414</v>
      </c>
    </row>
    <row r="622" spans="2:4" ht="9.75" customHeight="1">
      <c r="B622" s="5" t="s">
        <v>329</v>
      </c>
      <c r="C622" s="2">
        <v>936</v>
      </c>
      <c r="D622" s="2">
        <v>311</v>
      </c>
    </row>
    <row r="623" spans="2:4" ht="9.75" customHeight="1">
      <c r="B623" s="5" t="s">
        <v>330</v>
      </c>
      <c r="C623" s="2">
        <v>6067</v>
      </c>
      <c r="D623" s="2">
        <v>1227</v>
      </c>
    </row>
    <row r="624" spans="2:4" ht="9.75" customHeight="1">
      <c r="B624" s="5" t="s">
        <v>331</v>
      </c>
      <c r="C624" s="2">
        <v>18690</v>
      </c>
      <c r="D624" s="2">
        <v>5404</v>
      </c>
    </row>
    <row r="625" spans="2:4" ht="9.75" customHeight="1">
      <c r="B625" s="5" t="s">
        <v>332</v>
      </c>
      <c r="C625" s="2">
        <v>3434</v>
      </c>
      <c r="D625" s="2">
        <v>808</v>
      </c>
    </row>
    <row r="626" spans="2:4" ht="9.75" customHeight="1">
      <c r="B626" s="5" t="s">
        <v>333</v>
      </c>
      <c r="C626" s="2">
        <v>3565</v>
      </c>
      <c r="D626" s="2">
        <v>1093</v>
      </c>
    </row>
    <row r="627" spans="2:4" ht="9.75" customHeight="1">
      <c r="B627" s="5" t="s">
        <v>334</v>
      </c>
      <c r="C627" s="2">
        <v>27389</v>
      </c>
      <c r="D627" s="2">
        <v>7007</v>
      </c>
    </row>
    <row r="628" spans="3:4" ht="4.5" customHeight="1">
      <c r="C628" s="2"/>
      <c r="D628" s="2"/>
    </row>
    <row r="629" spans="1:4" ht="9.75" customHeight="1">
      <c r="A629" s="3" t="s">
        <v>752</v>
      </c>
      <c r="C629" s="2"/>
      <c r="D629" s="2"/>
    </row>
    <row r="630" spans="2:4" ht="9.75" customHeight="1">
      <c r="B630" s="6" t="s">
        <v>730</v>
      </c>
      <c r="C630" s="2">
        <v>4134</v>
      </c>
      <c r="D630" s="2">
        <v>2519</v>
      </c>
    </row>
    <row r="631" spans="2:4" s="4" customFormat="1" ht="9.75" customHeight="1">
      <c r="B631" s="7" t="s">
        <v>731</v>
      </c>
      <c r="C631" s="4">
        <f>C630/6653</f>
        <v>0.6213738163234631</v>
      </c>
      <c r="D631" s="4">
        <f>D630/6653</f>
        <v>0.3786261836765369</v>
      </c>
    </row>
    <row r="632" spans="3:4" ht="3.75" customHeight="1">
      <c r="C632" s="2"/>
      <c r="D632" s="2"/>
    </row>
    <row r="633" spans="2:4" ht="9.75" customHeight="1">
      <c r="B633" s="5" t="s">
        <v>3</v>
      </c>
      <c r="C633" s="2">
        <v>863</v>
      </c>
      <c r="D633" s="2">
        <v>400</v>
      </c>
    </row>
    <row r="634" spans="2:4" ht="9.75" customHeight="1">
      <c r="B634" s="5" t="s">
        <v>4</v>
      </c>
      <c r="C634" s="2">
        <v>682</v>
      </c>
      <c r="D634" s="2">
        <v>437</v>
      </c>
    </row>
    <row r="635" spans="2:4" ht="9.75" customHeight="1">
      <c r="B635" s="5" t="s">
        <v>5</v>
      </c>
      <c r="C635" s="2">
        <v>826</v>
      </c>
      <c r="D635" s="2">
        <v>552</v>
      </c>
    </row>
    <row r="636" spans="2:4" ht="9.75" customHeight="1">
      <c r="B636" s="5" t="s">
        <v>6</v>
      </c>
      <c r="C636" s="2">
        <v>814</v>
      </c>
      <c r="D636" s="2">
        <v>488</v>
      </c>
    </row>
    <row r="637" spans="2:4" ht="9.75" customHeight="1">
      <c r="B637" s="5" t="s">
        <v>7</v>
      </c>
      <c r="C637" s="2">
        <v>949</v>
      </c>
      <c r="D637" s="2">
        <v>642</v>
      </c>
    </row>
    <row r="638" spans="2:4" ht="9.75" customHeight="1">
      <c r="B638" s="5" t="s">
        <v>35</v>
      </c>
      <c r="C638" s="2">
        <v>4134</v>
      </c>
      <c r="D638" s="2">
        <v>2519</v>
      </c>
    </row>
    <row r="639" spans="2:4" ht="9.75" customHeight="1">
      <c r="B639" s="5" t="s">
        <v>40</v>
      </c>
      <c r="C639" s="2">
        <v>4134</v>
      </c>
      <c r="D639" s="2">
        <v>2519</v>
      </c>
    </row>
    <row r="640" spans="2:4" ht="9.75" customHeight="1">
      <c r="B640" s="5" t="s">
        <v>37</v>
      </c>
      <c r="C640" s="2">
        <v>4134</v>
      </c>
      <c r="D640" s="2">
        <v>2519</v>
      </c>
    </row>
    <row r="641" spans="2:4" ht="9.75" customHeight="1">
      <c r="B641" s="5" t="s">
        <v>38</v>
      </c>
      <c r="C641" s="2">
        <v>4134</v>
      </c>
      <c r="D641" s="2">
        <v>2519</v>
      </c>
    </row>
    <row r="642" spans="2:4" ht="9.75" customHeight="1">
      <c r="B642" s="8" t="s">
        <v>728</v>
      </c>
      <c r="C642" s="2"/>
      <c r="D642" s="2"/>
    </row>
    <row r="643" spans="2:4" ht="9.75" customHeight="1">
      <c r="B643" s="5" t="s">
        <v>335</v>
      </c>
      <c r="C643" s="2">
        <v>4134</v>
      </c>
      <c r="D643" s="2">
        <v>2519</v>
      </c>
    </row>
    <row r="644" spans="3:4" ht="4.5" customHeight="1">
      <c r="C644" s="2"/>
      <c r="D644" s="2"/>
    </row>
    <row r="645" spans="1:4" ht="9.75" customHeight="1">
      <c r="A645" s="3" t="s">
        <v>753</v>
      </c>
      <c r="C645" s="2"/>
      <c r="D645" s="2"/>
    </row>
    <row r="646" spans="2:4" ht="9.75" customHeight="1">
      <c r="B646" s="6" t="s">
        <v>730</v>
      </c>
      <c r="C646" s="2">
        <v>22335</v>
      </c>
      <c r="D646" s="2">
        <v>9564</v>
      </c>
    </row>
    <row r="647" spans="2:4" s="4" customFormat="1" ht="9.75" customHeight="1">
      <c r="B647" s="7" t="s">
        <v>731</v>
      </c>
      <c r="C647" s="4">
        <f>C646/31899</f>
        <v>0.7001786889871155</v>
      </c>
      <c r="D647" s="4">
        <f>D646/31899</f>
        <v>0.2998213110128844</v>
      </c>
    </row>
    <row r="648" spans="3:4" ht="3.75" customHeight="1">
      <c r="C648" s="2"/>
      <c r="D648" s="2"/>
    </row>
    <row r="649" spans="2:4" ht="9.75" customHeight="1">
      <c r="B649" s="5" t="s">
        <v>3</v>
      </c>
      <c r="C649" s="2">
        <v>3772</v>
      </c>
      <c r="D649" s="2">
        <v>2022</v>
      </c>
    </row>
    <row r="650" spans="2:4" ht="9.75" customHeight="1">
      <c r="B650" s="5" t="s">
        <v>4</v>
      </c>
      <c r="C650" s="2">
        <v>3660</v>
      </c>
      <c r="D650" s="2">
        <v>1776</v>
      </c>
    </row>
    <row r="651" spans="2:4" ht="9.75" customHeight="1">
      <c r="B651" s="5" t="s">
        <v>5</v>
      </c>
      <c r="C651" s="2">
        <v>4173</v>
      </c>
      <c r="D651" s="2">
        <v>2017</v>
      </c>
    </row>
    <row r="652" spans="2:4" ht="9.75" customHeight="1">
      <c r="B652" s="5" t="s">
        <v>6</v>
      </c>
      <c r="C652" s="2">
        <v>4895</v>
      </c>
      <c r="D652" s="2">
        <v>1779</v>
      </c>
    </row>
    <row r="653" spans="2:4" ht="9.75" customHeight="1">
      <c r="B653" s="5" t="s">
        <v>7</v>
      </c>
      <c r="C653" s="2">
        <v>5835</v>
      </c>
      <c r="D653" s="2">
        <v>1970</v>
      </c>
    </row>
    <row r="654" spans="2:4" ht="9.75" customHeight="1">
      <c r="B654" s="5" t="s">
        <v>90</v>
      </c>
      <c r="C654" s="2">
        <v>22335</v>
      </c>
      <c r="D654" s="2">
        <v>9564</v>
      </c>
    </row>
    <row r="655" spans="2:4" ht="9.75" customHeight="1">
      <c r="B655" s="5" t="s">
        <v>91</v>
      </c>
      <c r="C655" s="2">
        <v>22335</v>
      </c>
      <c r="D655" s="2">
        <v>9564</v>
      </c>
    </row>
    <row r="656" spans="2:4" ht="9.75" customHeight="1">
      <c r="B656" s="5" t="s">
        <v>92</v>
      </c>
      <c r="C656" s="2">
        <v>22335</v>
      </c>
      <c r="D656" s="2">
        <v>9564</v>
      </c>
    </row>
    <row r="657" spans="2:4" ht="9.75" customHeight="1">
      <c r="B657" s="5" t="s">
        <v>19</v>
      </c>
      <c r="C657" s="2">
        <v>22335</v>
      </c>
      <c r="D657" s="2">
        <v>9564</v>
      </c>
    </row>
    <row r="658" spans="2:4" ht="9.75" customHeight="1">
      <c r="B658" s="8" t="s">
        <v>728</v>
      </c>
      <c r="C658" s="2"/>
      <c r="D658" s="2"/>
    </row>
    <row r="659" spans="2:4" ht="9.75" customHeight="1">
      <c r="B659" s="5" t="s">
        <v>336</v>
      </c>
      <c r="C659" s="2">
        <v>1646</v>
      </c>
      <c r="D659" s="2">
        <v>724</v>
      </c>
    </row>
    <row r="660" spans="2:4" ht="9.75" customHeight="1">
      <c r="B660" s="5" t="s">
        <v>337</v>
      </c>
      <c r="C660" s="2">
        <v>135</v>
      </c>
      <c r="D660" s="2">
        <v>48</v>
      </c>
    </row>
    <row r="661" spans="2:4" ht="9.75" customHeight="1">
      <c r="B661" s="5" t="s">
        <v>338</v>
      </c>
      <c r="C661" s="2">
        <v>3420</v>
      </c>
      <c r="D661" s="2">
        <v>1656</v>
      </c>
    </row>
    <row r="662" spans="2:4" ht="9.75" customHeight="1">
      <c r="B662" s="5" t="s">
        <v>339</v>
      </c>
      <c r="C662" s="2">
        <v>1028</v>
      </c>
      <c r="D662" s="2">
        <v>509</v>
      </c>
    </row>
    <row r="663" spans="2:4" ht="9.75" customHeight="1">
      <c r="B663" s="5" t="s">
        <v>340</v>
      </c>
      <c r="C663" s="2">
        <v>16106</v>
      </c>
      <c r="D663" s="2">
        <v>6627</v>
      </c>
    </row>
    <row r="664" spans="3:4" ht="4.5" customHeight="1">
      <c r="C664" s="2"/>
      <c r="D664" s="2"/>
    </row>
    <row r="665" spans="1:4" ht="9.75" customHeight="1">
      <c r="A665" s="3" t="s">
        <v>754</v>
      </c>
      <c r="C665" s="2"/>
      <c r="D665" s="2"/>
    </row>
    <row r="666" spans="2:4" ht="9.75" customHeight="1">
      <c r="B666" s="6" t="s">
        <v>730</v>
      </c>
      <c r="C666" s="2">
        <v>30172</v>
      </c>
      <c r="D666" s="2">
        <v>29835</v>
      </c>
    </row>
    <row r="667" spans="2:4" s="4" customFormat="1" ht="9.75" customHeight="1">
      <c r="B667" s="7" t="s">
        <v>731</v>
      </c>
      <c r="C667" s="4">
        <f>C666/60007</f>
        <v>0.5028080057326645</v>
      </c>
      <c r="D667" s="4">
        <f>D666/60007</f>
        <v>0.49719199426733546</v>
      </c>
    </row>
    <row r="668" spans="3:4" ht="3.75" customHeight="1">
      <c r="C668" s="2"/>
      <c r="D668" s="2"/>
    </row>
    <row r="669" spans="2:4" ht="9.75" customHeight="1">
      <c r="B669" s="5" t="s">
        <v>3</v>
      </c>
      <c r="C669" s="2">
        <v>3885</v>
      </c>
      <c r="D669" s="2">
        <v>5012</v>
      </c>
    </row>
    <row r="670" spans="2:4" ht="9.75" customHeight="1">
      <c r="B670" s="5" t="s">
        <v>4</v>
      </c>
      <c r="C670" s="2">
        <v>8908</v>
      </c>
      <c r="D670" s="2">
        <v>6945</v>
      </c>
    </row>
    <row r="671" spans="2:4" ht="9.75" customHeight="1">
      <c r="B671" s="5" t="s">
        <v>5</v>
      </c>
      <c r="C671" s="2">
        <v>6646</v>
      </c>
      <c r="D671" s="2">
        <v>6337</v>
      </c>
    </row>
    <row r="672" spans="2:4" ht="9.75" customHeight="1">
      <c r="B672" s="5" t="s">
        <v>6</v>
      </c>
      <c r="C672" s="2">
        <v>5062</v>
      </c>
      <c r="D672" s="2">
        <v>5287</v>
      </c>
    </row>
    <row r="673" spans="2:4" ht="9.75" customHeight="1">
      <c r="B673" s="5" t="s">
        <v>7</v>
      </c>
      <c r="C673" s="2">
        <v>5671</v>
      </c>
      <c r="D673" s="2">
        <v>6254</v>
      </c>
    </row>
    <row r="674" spans="2:4" ht="9.75" customHeight="1">
      <c r="B674" s="5" t="s">
        <v>99</v>
      </c>
      <c r="C674" s="2">
        <v>30172</v>
      </c>
      <c r="D674" s="2">
        <v>29835</v>
      </c>
    </row>
    <row r="675" spans="2:4" ht="9.75" customHeight="1">
      <c r="B675" s="5" t="s">
        <v>102</v>
      </c>
      <c r="C675" s="2">
        <v>30172</v>
      </c>
      <c r="D675" s="2">
        <v>29835</v>
      </c>
    </row>
    <row r="676" spans="2:4" ht="9.75" customHeight="1">
      <c r="B676" s="5" t="s">
        <v>341</v>
      </c>
      <c r="C676" s="2">
        <v>30172</v>
      </c>
      <c r="D676" s="2">
        <v>29835</v>
      </c>
    </row>
    <row r="677" spans="2:4" ht="9.75" customHeight="1">
      <c r="B677" s="5" t="s">
        <v>38</v>
      </c>
      <c r="C677" s="2">
        <v>30172</v>
      </c>
      <c r="D677" s="2">
        <v>29835</v>
      </c>
    </row>
    <row r="678" spans="2:4" ht="9.75" customHeight="1">
      <c r="B678" s="8" t="s">
        <v>728</v>
      </c>
      <c r="C678" s="2"/>
      <c r="D678" s="2"/>
    </row>
    <row r="679" spans="2:4" ht="9.75" customHeight="1">
      <c r="B679" s="5" t="s">
        <v>342</v>
      </c>
      <c r="C679" s="2">
        <v>3545</v>
      </c>
      <c r="D679" s="2">
        <v>3417</v>
      </c>
    </row>
    <row r="680" spans="2:4" ht="9.75" customHeight="1">
      <c r="B680" s="5" t="s">
        <v>343</v>
      </c>
      <c r="C680" s="2">
        <v>533</v>
      </c>
      <c r="D680" s="2">
        <v>575</v>
      </c>
    </row>
    <row r="681" spans="2:4" ht="9.75" customHeight="1">
      <c r="B681" s="5" t="s">
        <v>344</v>
      </c>
      <c r="C681" s="2">
        <v>743</v>
      </c>
      <c r="D681" s="2">
        <v>629</v>
      </c>
    </row>
    <row r="682" spans="2:4" ht="9.75" customHeight="1">
      <c r="B682" s="5" t="s">
        <v>345</v>
      </c>
      <c r="C682" s="2">
        <v>1294</v>
      </c>
      <c r="D682" s="2">
        <v>1537</v>
      </c>
    </row>
    <row r="683" spans="2:4" ht="9.75" customHeight="1">
      <c r="B683" s="5" t="s">
        <v>346</v>
      </c>
      <c r="C683" s="2">
        <v>4125</v>
      </c>
      <c r="D683" s="2">
        <v>4592</v>
      </c>
    </row>
    <row r="684" spans="2:4" ht="9.75" customHeight="1">
      <c r="B684" s="5" t="s">
        <v>347</v>
      </c>
      <c r="C684" s="2">
        <v>10388</v>
      </c>
      <c r="D684" s="2">
        <v>9114</v>
      </c>
    </row>
    <row r="685" spans="2:4" ht="9.75" customHeight="1">
      <c r="B685" s="5" t="s">
        <v>348</v>
      </c>
      <c r="C685" s="2">
        <v>9544</v>
      </c>
      <c r="D685" s="2">
        <v>9971</v>
      </c>
    </row>
    <row r="686" spans="3:4" ht="4.5" customHeight="1">
      <c r="C686" s="2"/>
      <c r="D686" s="2"/>
    </row>
    <row r="687" spans="1:4" ht="9.75" customHeight="1">
      <c r="A687" s="3" t="s">
        <v>755</v>
      </c>
      <c r="C687" s="2"/>
      <c r="D687" s="2"/>
    </row>
    <row r="688" spans="2:4" ht="9.75" customHeight="1">
      <c r="B688" s="6" t="s">
        <v>730</v>
      </c>
      <c r="C688" s="2">
        <v>1531</v>
      </c>
      <c r="D688" s="2">
        <v>1044</v>
      </c>
    </row>
    <row r="689" spans="2:4" s="4" customFormat="1" ht="9.75" customHeight="1">
      <c r="B689" s="7" t="s">
        <v>731</v>
      </c>
      <c r="C689" s="4">
        <f>C688/2575</f>
        <v>0.5945631067961165</v>
      </c>
      <c r="D689" s="4">
        <f>D688/2575</f>
        <v>0.4054368932038835</v>
      </c>
    </row>
    <row r="690" spans="3:4" ht="3.75" customHeight="1">
      <c r="C690" s="2"/>
      <c r="D690" s="2"/>
    </row>
    <row r="691" spans="2:4" ht="9.75" customHeight="1">
      <c r="B691" s="5" t="s">
        <v>3</v>
      </c>
      <c r="C691" s="2">
        <v>254</v>
      </c>
      <c r="D691" s="2">
        <v>194</v>
      </c>
    </row>
    <row r="692" spans="2:4" ht="9.75" customHeight="1">
      <c r="B692" s="5" t="s">
        <v>4</v>
      </c>
      <c r="C692" s="2">
        <v>390</v>
      </c>
      <c r="D692" s="2">
        <v>230</v>
      </c>
    </row>
    <row r="693" spans="2:4" ht="9.75" customHeight="1">
      <c r="B693" s="5" t="s">
        <v>5</v>
      </c>
      <c r="C693" s="2">
        <v>312</v>
      </c>
      <c r="D693" s="2">
        <v>193</v>
      </c>
    </row>
    <row r="694" spans="2:4" ht="9.75" customHeight="1">
      <c r="B694" s="5" t="s">
        <v>6</v>
      </c>
      <c r="C694" s="2">
        <v>304</v>
      </c>
      <c r="D694" s="2">
        <v>220</v>
      </c>
    </row>
    <row r="695" spans="2:4" ht="9.75" customHeight="1">
      <c r="B695" s="5" t="s">
        <v>7</v>
      </c>
      <c r="C695" s="2">
        <v>271</v>
      </c>
      <c r="D695" s="2">
        <v>207</v>
      </c>
    </row>
    <row r="696" spans="2:4" ht="9.75" customHeight="1">
      <c r="B696" s="5" t="s">
        <v>47</v>
      </c>
      <c r="C696" s="2">
        <v>1531</v>
      </c>
      <c r="D696" s="2">
        <v>1044</v>
      </c>
    </row>
    <row r="697" spans="2:4" ht="9.75" customHeight="1">
      <c r="B697" s="5" t="s">
        <v>36</v>
      </c>
      <c r="C697" s="2">
        <v>1531</v>
      </c>
      <c r="D697" s="2">
        <v>1044</v>
      </c>
    </row>
    <row r="698" spans="2:4" ht="9.75" customHeight="1">
      <c r="B698" s="5" t="s">
        <v>49</v>
      </c>
      <c r="C698" s="2">
        <v>1531</v>
      </c>
      <c r="D698" s="2">
        <v>1044</v>
      </c>
    </row>
    <row r="699" spans="2:4" ht="9.75" customHeight="1">
      <c r="B699" s="5" t="s">
        <v>38</v>
      </c>
      <c r="C699" s="2">
        <v>1531</v>
      </c>
      <c r="D699" s="2">
        <v>1044</v>
      </c>
    </row>
    <row r="700" spans="2:4" ht="9.75" customHeight="1">
      <c r="B700" s="8" t="s">
        <v>728</v>
      </c>
      <c r="C700" s="2"/>
      <c r="D700" s="2"/>
    </row>
    <row r="701" spans="2:4" ht="9.75" customHeight="1">
      <c r="B701" s="5" t="s">
        <v>349</v>
      </c>
      <c r="C701" s="2">
        <v>464</v>
      </c>
      <c r="D701" s="2">
        <v>284</v>
      </c>
    </row>
    <row r="702" spans="2:4" ht="9.75" customHeight="1">
      <c r="B702" s="5" t="s">
        <v>350</v>
      </c>
      <c r="C702" s="2">
        <v>1067</v>
      </c>
      <c r="D702" s="2">
        <v>760</v>
      </c>
    </row>
    <row r="703" spans="3:4" ht="4.5" customHeight="1">
      <c r="C703" s="2"/>
      <c r="D703" s="2"/>
    </row>
    <row r="704" spans="1:4" ht="9.75" customHeight="1">
      <c r="A704" s="3" t="s">
        <v>756</v>
      </c>
      <c r="C704" s="2"/>
      <c r="D704" s="2"/>
    </row>
    <row r="705" spans="2:4" ht="9.75" customHeight="1">
      <c r="B705" s="6" t="s">
        <v>730</v>
      </c>
      <c r="C705" s="2">
        <v>2611</v>
      </c>
      <c r="D705" s="2">
        <v>1591</v>
      </c>
    </row>
    <row r="706" spans="2:4" s="4" customFormat="1" ht="9.75" customHeight="1">
      <c r="B706" s="7" t="s">
        <v>731</v>
      </c>
      <c r="C706" s="4">
        <f>C705/4202</f>
        <v>0.6213707758210376</v>
      </c>
      <c r="D706" s="4">
        <f>D705/4202</f>
        <v>0.3786292241789624</v>
      </c>
    </row>
    <row r="707" spans="3:4" ht="3.75" customHeight="1">
      <c r="C707" s="2"/>
      <c r="D707" s="2"/>
    </row>
    <row r="708" spans="2:4" ht="9.75" customHeight="1">
      <c r="B708" s="5" t="s">
        <v>3</v>
      </c>
      <c r="C708" s="2">
        <v>311</v>
      </c>
      <c r="D708" s="2">
        <v>220</v>
      </c>
    </row>
    <row r="709" spans="2:4" ht="9.75" customHeight="1">
      <c r="B709" s="5" t="s">
        <v>4</v>
      </c>
      <c r="C709" s="2">
        <v>677</v>
      </c>
      <c r="D709" s="2">
        <v>357</v>
      </c>
    </row>
    <row r="710" spans="2:4" ht="9.75" customHeight="1">
      <c r="B710" s="5" t="s">
        <v>5</v>
      </c>
      <c r="C710" s="2">
        <v>619</v>
      </c>
      <c r="D710" s="2">
        <v>362</v>
      </c>
    </row>
    <row r="711" spans="2:4" ht="9.75" customHeight="1">
      <c r="B711" s="5" t="s">
        <v>6</v>
      </c>
      <c r="C711" s="2">
        <v>545</v>
      </c>
      <c r="D711" s="2">
        <v>365</v>
      </c>
    </row>
    <row r="712" spans="2:4" ht="9.75" customHeight="1">
      <c r="B712" s="5" t="s">
        <v>7</v>
      </c>
      <c r="C712" s="2">
        <v>459</v>
      </c>
      <c r="D712" s="2">
        <v>287</v>
      </c>
    </row>
    <row r="713" spans="2:4" ht="9.75" customHeight="1">
      <c r="B713" s="5" t="s">
        <v>143</v>
      </c>
      <c r="C713" s="2">
        <v>2611</v>
      </c>
      <c r="D713" s="2">
        <v>1591</v>
      </c>
    </row>
    <row r="714" spans="2:4" ht="9.75" customHeight="1">
      <c r="B714" s="5" t="s">
        <v>40</v>
      </c>
      <c r="C714" s="2">
        <v>2611</v>
      </c>
      <c r="D714" s="2">
        <v>1591</v>
      </c>
    </row>
    <row r="715" spans="2:4" ht="9.75" customHeight="1">
      <c r="B715" s="5" t="s">
        <v>37</v>
      </c>
      <c r="C715" s="2">
        <v>2611</v>
      </c>
      <c r="D715" s="2">
        <v>1591</v>
      </c>
    </row>
    <row r="716" spans="2:4" ht="9.75" customHeight="1">
      <c r="B716" s="5" t="s">
        <v>38</v>
      </c>
      <c r="C716" s="2">
        <v>2611</v>
      </c>
      <c r="D716" s="2">
        <v>1591</v>
      </c>
    </row>
    <row r="717" spans="2:4" ht="9.75" customHeight="1">
      <c r="B717" s="8" t="s">
        <v>728</v>
      </c>
      <c r="C717" s="2"/>
      <c r="D717" s="2"/>
    </row>
    <row r="718" spans="2:4" ht="9.75" customHeight="1">
      <c r="B718" s="5" t="s">
        <v>351</v>
      </c>
      <c r="C718" s="2">
        <v>1303</v>
      </c>
      <c r="D718" s="2">
        <v>821</v>
      </c>
    </row>
    <row r="719" spans="2:4" ht="9.75" customHeight="1">
      <c r="B719" s="5" t="s">
        <v>352</v>
      </c>
      <c r="C719" s="2">
        <v>1308</v>
      </c>
      <c r="D719" s="2">
        <v>770</v>
      </c>
    </row>
    <row r="720" spans="3:4" ht="4.5" customHeight="1">
      <c r="C720" s="2"/>
      <c r="D720" s="2"/>
    </row>
    <row r="721" spans="1:4" ht="9.75" customHeight="1">
      <c r="A721" s="3" t="s">
        <v>757</v>
      </c>
      <c r="C721" s="2"/>
      <c r="D721" s="2"/>
    </row>
    <row r="722" spans="2:4" ht="9.75" customHeight="1">
      <c r="B722" s="6" t="s">
        <v>730</v>
      </c>
      <c r="C722" s="2">
        <v>77659</v>
      </c>
      <c r="D722" s="2">
        <v>43060</v>
      </c>
    </row>
    <row r="723" spans="2:4" s="4" customFormat="1" ht="9.75" customHeight="1">
      <c r="B723" s="7" t="s">
        <v>731</v>
      </c>
      <c r="C723" s="4">
        <f>C722/120719</f>
        <v>0.6433038709730863</v>
      </c>
      <c r="D723" s="4">
        <f>D722/120719</f>
        <v>0.3566961290269137</v>
      </c>
    </row>
    <row r="724" spans="3:4" ht="3.75" customHeight="1">
      <c r="C724" s="2"/>
      <c r="D724" s="2"/>
    </row>
    <row r="725" spans="2:4" ht="9.75" customHeight="1">
      <c r="B725" s="5" t="s">
        <v>3</v>
      </c>
      <c r="C725" s="2">
        <v>7336</v>
      </c>
      <c r="D725" s="2">
        <v>6956</v>
      </c>
    </row>
    <row r="726" spans="2:4" ht="9.75" customHeight="1">
      <c r="B726" s="5" t="s">
        <v>4</v>
      </c>
      <c r="C726" s="2">
        <v>14978</v>
      </c>
      <c r="D726" s="2">
        <v>10420</v>
      </c>
    </row>
    <row r="727" spans="2:4" ht="9.75" customHeight="1">
      <c r="B727" s="5" t="s">
        <v>5</v>
      </c>
      <c r="C727" s="2">
        <v>8364</v>
      </c>
      <c r="D727" s="2">
        <v>7830</v>
      </c>
    </row>
    <row r="728" spans="2:4" ht="9.75" customHeight="1">
      <c r="B728" s="5" t="s">
        <v>6</v>
      </c>
      <c r="C728" s="2">
        <v>17490</v>
      </c>
      <c r="D728" s="2">
        <v>8304</v>
      </c>
    </row>
    <row r="729" spans="2:4" ht="9.75" customHeight="1">
      <c r="B729" s="5" t="s">
        <v>7</v>
      </c>
      <c r="C729" s="2">
        <v>29491</v>
      </c>
      <c r="D729" s="2">
        <v>9550</v>
      </c>
    </row>
    <row r="730" spans="2:4" ht="9.75" customHeight="1">
      <c r="B730" s="5" t="s">
        <v>353</v>
      </c>
      <c r="C730" s="2">
        <v>77659</v>
      </c>
      <c r="D730" s="2">
        <v>43060</v>
      </c>
    </row>
    <row r="731" spans="2:4" ht="9.75" customHeight="1">
      <c r="B731" s="5" t="s">
        <v>102</v>
      </c>
      <c r="C731" s="2">
        <v>27360</v>
      </c>
      <c r="D731" s="2">
        <v>21987</v>
      </c>
    </row>
    <row r="732" spans="2:4" ht="9.75" customHeight="1">
      <c r="B732" s="5" t="s">
        <v>354</v>
      </c>
      <c r="C732" s="2">
        <v>50299</v>
      </c>
      <c r="D732" s="2">
        <v>21073</v>
      </c>
    </row>
    <row r="733" spans="2:4" ht="9.75" customHeight="1">
      <c r="B733" s="5" t="s">
        <v>355</v>
      </c>
      <c r="C733" s="2">
        <v>46376</v>
      </c>
      <c r="D733" s="2">
        <v>19540</v>
      </c>
    </row>
    <row r="734" spans="2:4" ht="9.75" customHeight="1">
      <c r="B734" s="5" t="s">
        <v>356</v>
      </c>
      <c r="C734" s="2">
        <v>31283</v>
      </c>
      <c r="D734" s="2">
        <v>23520</v>
      </c>
    </row>
    <row r="735" spans="2:4" ht="9.75" customHeight="1">
      <c r="B735" s="5" t="s">
        <v>19</v>
      </c>
      <c r="C735" s="2">
        <v>77659</v>
      </c>
      <c r="D735" s="2">
        <v>43060</v>
      </c>
    </row>
    <row r="736" spans="2:4" ht="9.75" customHeight="1">
      <c r="B736" s="8" t="s">
        <v>728</v>
      </c>
      <c r="C736" s="2"/>
      <c r="D736" s="2"/>
    </row>
    <row r="737" spans="2:4" ht="9.75" customHeight="1">
      <c r="B737" s="5" t="s">
        <v>357</v>
      </c>
      <c r="C737" s="2">
        <v>1456</v>
      </c>
      <c r="D737" s="2">
        <v>455</v>
      </c>
    </row>
    <row r="738" spans="2:4" ht="9.75" customHeight="1">
      <c r="B738" s="5" t="s">
        <v>358</v>
      </c>
      <c r="C738" s="2">
        <v>617</v>
      </c>
      <c r="D738" s="2">
        <v>194</v>
      </c>
    </row>
    <row r="739" spans="2:4" ht="9.75" customHeight="1">
      <c r="B739" s="5" t="s">
        <v>359</v>
      </c>
      <c r="C739" s="2">
        <v>979</v>
      </c>
      <c r="D739" s="2">
        <v>958</v>
      </c>
    </row>
    <row r="740" spans="2:4" ht="9.75" customHeight="1">
      <c r="B740" s="5" t="s">
        <v>360</v>
      </c>
      <c r="C740" s="2">
        <v>1463</v>
      </c>
      <c r="D740" s="2">
        <v>1471</v>
      </c>
    </row>
    <row r="741" spans="2:4" ht="9.75" customHeight="1">
      <c r="B741" s="5" t="s">
        <v>361</v>
      </c>
      <c r="C741" s="2">
        <v>1004</v>
      </c>
      <c r="D741" s="2">
        <v>992</v>
      </c>
    </row>
    <row r="742" spans="2:4" ht="9.75" customHeight="1">
      <c r="B742" s="5" t="s">
        <v>362</v>
      </c>
      <c r="C742" s="2">
        <v>4429</v>
      </c>
      <c r="D742" s="2">
        <v>2244</v>
      </c>
    </row>
    <row r="743" spans="2:4" ht="9.75" customHeight="1">
      <c r="B743" s="5" t="s">
        <v>363</v>
      </c>
      <c r="C743" s="2">
        <v>7858</v>
      </c>
      <c r="D743" s="2">
        <v>2621</v>
      </c>
    </row>
    <row r="744" spans="2:4" ht="9.75" customHeight="1">
      <c r="B744" s="5" t="s">
        <v>364</v>
      </c>
      <c r="C744" s="2">
        <v>5633</v>
      </c>
      <c r="D744" s="2">
        <v>1583</v>
      </c>
    </row>
    <row r="745" spans="2:4" ht="9.75" customHeight="1">
      <c r="B745" s="5" t="s">
        <v>365</v>
      </c>
      <c r="C745" s="2">
        <v>20339</v>
      </c>
      <c r="D745" s="2">
        <v>15453</v>
      </c>
    </row>
    <row r="746" spans="2:4" ht="9.75" customHeight="1">
      <c r="B746" s="5" t="s">
        <v>366</v>
      </c>
      <c r="C746" s="2">
        <v>99</v>
      </c>
      <c r="D746" s="2">
        <v>35</v>
      </c>
    </row>
    <row r="747" spans="2:4" ht="9.75" customHeight="1">
      <c r="B747" s="5" t="s">
        <v>367</v>
      </c>
      <c r="C747" s="2">
        <v>5453</v>
      </c>
      <c r="D747" s="2">
        <v>2721</v>
      </c>
    </row>
    <row r="748" spans="2:4" ht="9.75" customHeight="1">
      <c r="B748" s="5" t="s">
        <v>368</v>
      </c>
      <c r="C748" s="2">
        <v>1754</v>
      </c>
      <c r="D748" s="2">
        <v>1788</v>
      </c>
    </row>
    <row r="749" spans="2:4" ht="9.75" customHeight="1">
      <c r="B749" s="5" t="s">
        <v>369</v>
      </c>
      <c r="C749" s="2">
        <v>26575</v>
      </c>
      <c r="D749" s="2">
        <v>12545</v>
      </c>
    </row>
    <row r="750" spans="3:4" ht="4.5" customHeight="1">
      <c r="C750" s="2"/>
      <c r="D750" s="2"/>
    </row>
    <row r="751" spans="1:4" ht="9.75" customHeight="1">
      <c r="A751" s="3" t="s">
        <v>758</v>
      </c>
      <c r="C751" s="2"/>
      <c r="D751" s="2"/>
    </row>
    <row r="752" spans="2:4" ht="9.75" customHeight="1">
      <c r="B752" s="6" t="s">
        <v>730</v>
      </c>
      <c r="C752" s="2">
        <v>35925</v>
      </c>
      <c r="D752" s="2">
        <v>17778</v>
      </c>
    </row>
    <row r="753" spans="2:4" s="4" customFormat="1" ht="9.75" customHeight="1">
      <c r="B753" s="7" t="s">
        <v>731</v>
      </c>
      <c r="C753" s="4">
        <f>C752/53703</f>
        <v>0.6689570415060612</v>
      </c>
      <c r="D753" s="4">
        <f>D752/53703</f>
        <v>0.3310429584939389</v>
      </c>
    </row>
    <row r="754" spans="3:4" ht="3.75" customHeight="1">
      <c r="C754" s="2"/>
      <c r="D754" s="2"/>
    </row>
    <row r="755" spans="2:4" ht="9.75" customHeight="1">
      <c r="B755" s="5" t="s">
        <v>3</v>
      </c>
      <c r="C755" s="2">
        <v>6583</v>
      </c>
      <c r="D755" s="2">
        <v>3182</v>
      </c>
    </row>
    <row r="756" spans="2:4" ht="9.75" customHeight="1">
      <c r="B756" s="5" t="s">
        <v>4</v>
      </c>
      <c r="C756" s="2">
        <v>7595</v>
      </c>
      <c r="D756" s="2">
        <v>4101</v>
      </c>
    </row>
    <row r="757" spans="2:4" ht="9.75" customHeight="1">
      <c r="B757" s="5" t="s">
        <v>5</v>
      </c>
      <c r="C757" s="2">
        <v>7669</v>
      </c>
      <c r="D757" s="2">
        <v>3451</v>
      </c>
    </row>
    <row r="758" spans="2:4" ht="9.75" customHeight="1">
      <c r="B758" s="5" t="s">
        <v>6</v>
      </c>
      <c r="C758" s="2">
        <v>6687</v>
      </c>
      <c r="D758" s="2">
        <v>3674</v>
      </c>
    </row>
    <row r="759" spans="2:4" ht="9.75" customHeight="1">
      <c r="B759" s="5" t="s">
        <v>7</v>
      </c>
      <c r="C759" s="2">
        <v>7391</v>
      </c>
      <c r="D759" s="2">
        <v>3370</v>
      </c>
    </row>
    <row r="760" spans="2:4" ht="9.75" customHeight="1">
      <c r="B760" s="5" t="s">
        <v>64</v>
      </c>
      <c r="C760" s="2">
        <v>35925</v>
      </c>
      <c r="D760" s="2">
        <v>17778</v>
      </c>
    </row>
    <row r="761" spans="2:4" ht="9.75" customHeight="1">
      <c r="B761" s="5" t="s">
        <v>67</v>
      </c>
      <c r="C761" s="2">
        <v>35925</v>
      </c>
      <c r="D761" s="2">
        <v>17778</v>
      </c>
    </row>
    <row r="762" spans="2:4" ht="9.75" customHeight="1">
      <c r="B762" s="5" t="s">
        <v>60</v>
      </c>
      <c r="C762" s="2">
        <v>35925</v>
      </c>
      <c r="D762" s="2">
        <v>17778</v>
      </c>
    </row>
    <row r="763" spans="2:4" ht="9.75" customHeight="1">
      <c r="B763" s="5" t="s">
        <v>19</v>
      </c>
      <c r="C763" s="2">
        <v>35925</v>
      </c>
      <c r="D763" s="2">
        <v>17778</v>
      </c>
    </row>
    <row r="764" spans="2:4" ht="9.75" customHeight="1">
      <c r="B764" s="8" t="s">
        <v>728</v>
      </c>
      <c r="C764" s="2"/>
      <c r="D764" s="2"/>
    </row>
    <row r="765" spans="2:4" ht="9.75" customHeight="1">
      <c r="B765" s="5" t="s">
        <v>370</v>
      </c>
      <c r="C765" s="2">
        <v>4712</v>
      </c>
      <c r="D765" s="2">
        <v>2316</v>
      </c>
    </row>
    <row r="766" spans="2:4" ht="9.75" customHeight="1">
      <c r="B766" s="5" t="s">
        <v>371</v>
      </c>
      <c r="C766" s="2">
        <v>1224</v>
      </c>
      <c r="D766" s="2">
        <v>544</v>
      </c>
    </row>
    <row r="767" spans="2:4" ht="9.75" customHeight="1">
      <c r="B767" s="5" t="s">
        <v>372</v>
      </c>
      <c r="C767" s="2">
        <v>19899</v>
      </c>
      <c r="D767" s="2">
        <v>10127</v>
      </c>
    </row>
    <row r="768" spans="2:4" ht="9.75" customHeight="1">
      <c r="B768" s="5" t="s">
        <v>373</v>
      </c>
      <c r="C768" s="2">
        <v>1821</v>
      </c>
      <c r="D768" s="2">
        <v>671</v>
      </c>
    </row>
    <row r="769" spans="2:4" ht="9.75" customHeight="1">
      <c r="B769" s="5" t="s">
        <v>374</v>
      </c>
      <c r="C769" s="2">
        <v>1039</v>
      </c>
      <c r="D769" s="2">
        <v>368</v>
      </c>
    </row>
    <row r="770" spans="2:4" ht="9.75" customHeight="1">
      <c r="B770" s="5" t="s">
        <v>375</v>
      </c>
      <c r="C770" s="2">
        <v>7230</v>
      </c>
      <c r="D770" s="2">
        <v>3752</v>
      </c>
    </row>
    <row r="771" spans="3:4" ht="4.5" customHeight="1">
      <c r="C771" s="2"/>
      <c r="D771" s="2"/>
    </row>
    <row r="772" spans="1:4" ht="9.75" customHeight="1">
      <c r="A772" s="3" t="s">
        <v>759</v>
      </c>
      <c r="C772" s="2"/>
      <c r="D772" s="2"/>
    </row>
    <row r="773" spans="2:4" ht="9.75" customHeight="1">
      <c r="B773" s="6" t="s">
        <v>730</v>
      </c>
      <c r="C773" s="2">
        <v>29639</v>
      </c>
      <c r="D773" s="2">
        <v>13329</v>
      </c>
    </row>
    <row r="774" spans="2:4" s="4" customFormat="1" ht="9.75" customHeight="1">
      <c r="B774" s="7" t="s">
        <v>731</v>
      </c>
      <c r="C774" s="4">
        <f>C773/42968</f>
        <v>0.6897924036492273</v>
      </c>
      <c r="D774" s="4">
        <f>D773/42968</f>
        <v>0.31020759635077266</v>
      </c>
    </row>
    <row r="775" spans="3:4" ht="3.75" customHeight="1">
      <c r="C775" s="2"/>
      <c r="D775" s="2"/>
    </row>
    <row r="776" spans="2:4" ht="9.75" customHeight="1">
      <c r="B776" s="5" t="s">
        <v>3</v>
      </c>
      <c r="C776" s="2">
        <v>7364</v>
      </c>
      <c r="D776" s="2">
        <v>2830</v>
      </c>
    </row>
    <row r="777" spans="2:4" ht="9.75" customHeight="1">
      <c r="B777" s="5" t="s">
        <v>4</v>
      </c>
      <c r="C777" s="2">
        <v>5525</v>
      </c>
      <c r="D777" s="2">
        <v>2989</v>
      </c>
    </row>
    <row r="778" spans="2:4" ht="9.75" customHeight="1">
      <c r="B778" s="5" t="s">
        <v>5</v>
      </c>
      <c r="C778" s="2">
        <v>5452</v>
      </c>
      <c r="D778" s="2">
        <v>2370</v>
      </c>
    </row>
    <row r="779" spans="2:4" ht="9.75" customHeight="1">
      <c r="B779" s="5" t="s">
        <v>6</v>
      </c>
      <c r="C779" s="2">
        <v>5928</v>
      </c>
      <c r="D779" s="2">
        <v>2971</v>
      </c>
    </row>
    <row r="780" spans="2:4" ht="9.75" customHeight="1">
      <c r="B780" s="5" t="s">
        <v>7</v>
      </c>
      <c r="C780" s="2">
        <v>5370</v>
      </c>
      <c r="D780" s="2">
        <v>2169</v>
      </c>
    </row>
    <row r="781" spans="2:4" ht="9.75" customHeight="1">
      <c r="B781" s="5" t="s">
        <v>47</v>
      </c>
      <c r="C781" s="2">
        <v>25087</v>
      </c>
      <c r="D781" s="2">
        <v>11514</v>
      </c>
    </row>
    <row r="782" spans="2:4" ht="9.75" customHeight="1">
      <c r="B782" s="5" t="s">
        <v>35</v>
      </c>
      <c r="C782" s="2">
        <v>4552</v>
      </c>
      <c r="D782" s="2">
        <v>1815</v>
      </c>
    </row>
    <row r="783" spans="2:4" ht="9.75" customHeight="1">
      <c r="B783" s="5" t="s">
        <v>36</v>
      </c>
      <c r="C783" s="2">
        <v>29639</v>
      </c>
      <c r="D783" s="2">
        <v>13329</v>
      </c>
    </row>
    <row r="784" spans="2:4" ht="9.75" customHeight="1">
      <c r="B784" s="5" t="s">
        <v>49</v>
      </c>
      <c r="C784" s="2">
        <v>29639</v>
      </c>
      <c r="D784" s="2">
        <v>13329</v>
      </c>
    </row>
    <row r="785" spans="2:4" ht="9.75" customHeight="1">
      <c r="B785" s="5" t="s">
        <v>38</v>
      </c>
      <c r="C785" s="2">
        <v>29639</v>
      </c>
      <c r="D785" s="2">
        <v>13329</v>
      </c>
    </row>
    <row r="786" spans="2:4" ht="9.75" customHeight="1">
      <c r="B786" s="8" t="s">
        <v>728</v>
      </c>
      <c r="C786" s="2"/>
      <c r="D786" s="2"/>
    </row>
    <row r="787" spans="2:4" ht="9.75" customHeight="1">
      <c r="B787" s="5" t="s">
        <v>376</v>
      </c>
      <c r="C787" s="2">
        <v>3628</v>
      </c>
      <c r="D787" s="2">
        <v>1568</v>
      </c>
    </row>
    <row r="788" spans="2:4" ht="9.75" customHeight="1">
      <c r="B788" s="5" t="s">
        <v>377</v>
      </c>
      <c r="C788" s="2">
        <v>1351</v>
      </c>
      <c r="D788" s="2">
        <v>379</v>
      </c>
    </row>
    <row r="789" spans="2:4" ht="9.75" customHeight="1">
      <c r="B789" s="5" t="s">
        <v>378</v>
      </c>
      <c r="C789" s="2">
        <v>4603</v>
      </c>
      <c r="D789" s="2">
        <v>1839</v>
      </c>
    </row>
    <row r="790" spans="2:4" ht="9.75" customHeight="1">
      <c r="B790" s="5" t="s">
        <v>379</v>
      </c>
      <c r="C790" s="2">
        <v>20057</v>
      </c>
      <c r="D790" s="2">
        <v>9543</v>
      </c>
    </row>
    <row r="791" spans="3:4" ht="4.5" customHeight="1">
      <c r="C791" s="2"/>
      <c r="D791" s="2"/>
    </row>
    <row r="792" spans="1:4" ht="9.75" customHeight="1">
      <c r="A792" s="3" t="s">
        <v>760</v>
      </c>
      <c r="C792" s="2"/>
      <c r="D792" s="2"/>
    </row>
    <row r="793" spans="2:4" ht="9.75" customHeight="1">
      <c r="B793" s="6" t="s">
        <v>730</v>
      </c>
      <c r="C793" s="2">
        <v>555459</v>
      </c>
      <c r="D793" s="2">
        <v>486783</v>
      </c>
    </row>
    <row r="794" spans="2:4" s="4" customFormat="1" ht="9.75" customHeight="1">
      <c r="B794" s="7" t="s">
        <v>731</v>
      </c>
      <c r="C794" s="4">
        <f>C793/1042242</f>
        <v>0.5329462831089132</v>
      </c>
      <c r="D794" s="4">
        <f>D793/1042242</f>
        <v>0.4670537168910867</v>
      </c>
    </row>
    <row r="795" spans="3:4" ht="3.75" customHeight="1">
      <c r="C795" s="2"/>
      <c r="D795" s="2"/>
    </row>
    <row r="796" spans="2:4" ht="9.75" customHeight="1">
      <c r="B796" s="5" t="s">
        <v>3</v>
      </c>
      <c r="C796" s="2">
        <v>61129</v>
      </c>
      <c r="D796" s="2">
        <v>94705</v>
      </c>
    </row>
    <row r="797" spans="2:4" ht="9.75" customHeight="1">
      <c r="B797" s="5" t="s">
        <v>4</v>
      </c>
      <c r="C797" s="2">
        <v>135044</v>
      </c>
      <c r="D797" s="2">
        <v>101586</v>
      </c>
    </row>
    <row r="798" spans="2:4" ht="9.75" customHeight="1">
      <c r="B798" s="5" t="s">
        <v>5</v>
      </c>
      <c r="C798" s="2">
        <v>128972</v>
      </c>
      <c r="D798" s="2">
        <v>93665</v>
      </c>
    </row>
    <row r="799" spans="2:4" ht="9.75" customHeight="1">
      <c r="B799" s="5" t="s">
        <v>6</v>
      </c>
      <c r="C799" s="2">
        <v>87002</v>
      </c>
      <c r="D799" s="2">
        <v>92840</v>
      </c>
    </row>
    <row r="800" spans="2:4" ht="9.75" customHeight="1">
      <c r="B800" s="5" t="s">
        <v>7</v>
      </c>
      <c r="C800" s="2">
        <v>143312</v>
      </c>
      <c r="D800" s="2">
        <v>103987</v>
      </c>
    </row>
    <row r="801" spans="2:4" ht="9.75" customHeight="1">
      <c r="B801" s="5" t="s">
        <v>185</v>
      </c>
      <c r="C801" s="2">
        <v>3244</v>
      </c>
      <c r="D801" s="2">
        <v>2400</v>
      </c>
    </row>
    <row r="802" spans="2:4" ht="9.75" customHeight="1">
      <c r="B802" s="5" t="s">
        <v>186</v>
      </c>
      <c r="C802" s="2">
        <v>80340</v>
      </c>
      <c r="D802" s="2">
        <v>72809</v>
      </c>
    </row>
    <row r="803" spans="2:4" ht="9.75" customHeight="1">
      <c r="B803" s="5" t="s">
        <v>380</v>
      </c>
      <c r="C803" s="2">
        <v>165070</v>
      </c>
      <c r="D803" s="2">
        <v>115069</v>
      </c>
    </row>
    <row r="804" spans="2:4" ht="9.75" customHeight="1">
      <c r="B804" s="5" t="s">
        <v>381</v>
      </c>
      <c r="C804" s="2">
        <v>70466</v>
      </c>
      <c r="D804" s="2">
        <v>100301</v>
      </c>
    </row>
    <row r="805" spans="2:4" ht="9.75" customHeight="1">
      <c r="B805" s="5" t="s">
        <v>190</v>
      </c>
      <c r="C805" s="2">
        <v>44093</v>
      </c>
      <c r="D805" s="2">
        <v>48004</v>
      </c>
    </row>
    <row r="806" spans="2:4" ht="9.75" customHeight="1">
      <c r="B806" s="5" t="s">
        <v>382</v>
      </c>
      <c r="C806" s="2">
        <v>154613</v>
      </c>
      <c r="D806" s="2">
        <v>119356</v>
      </c>
    </row>
    <row r="807" spans="2:4" ht="9.75" customHeight="1">
      <c r="B807" s="5" t="s">
        <v>383</v>
      </c>
      <c r="C807" s="2">
        <v>37633</v>
      </c>
      <c r="D807" s="2">
        <v>28844</v>
      </c>
    </row>
    <row r="808" spans="2:4" ht="9.75" customHeight="1">
      <c r="B808" s="5" t="s">
        <v>200</v>
      </c>
      <c r="C808" s="2">
        <v>110473</v>
      </c>
      <c r="D808" s="2">
        <v>110128</v>
      </c>
    </row>
    <row r="809" spans="2:4" ht="9.75" customHeight="1">
      <c r="B809" s="5" t="s">
        <v>202</v>
      </c>
      <c r="C809" s="2">
        <v>8628</v>
      </c>
      <c r="D809" s="2">
        <v>8958</v>
      </c>
    </row>
    <row r="810" spans="2:4" ht="9.75" customHeight="1">
      <c r="B810" s="5" t="s">
        <v>204</v>
      </c>
      <c r="C810" s="2">
        <v>112589</v>
      </c>
      <c r="D810" s="2">
        <v>136042</v>
      </c>
    </row>
    <row r="811" spans="2:4" ht="9.75" customHeight="1">
      <c r="B811" s="5" t="s">
        <v>384</v>
      </c>
      <c r="C811" s="2">
        <v>108380</v>
      </c>
      <c r="D811" s="2">
        <v>81965</v>
      </c>
    </row>
    <row r="812" spans="2:4" ht="9.75" customHeight="1">
      <c r="B812" s="5" t="s">
        <v>385</v>
      </c>
      <c r="C812" s="2">
        <v>215389</v>
      </c>
      <c r="D812" s="2">
        <v>149690</v>
      </c>
    </row>
    <row r="813" spans="2:4" ht="9.75" customHeight="1">
      <c r="B813" s="5" t="s">
        <v>220</v>
      </c>
      <c r="C813" s="2">
        <v>44632</v>
      </c>
      <c r="D813" s="2">
        <v>39678</v>
      </c>
    </row>
    <row r="814" spans="2:4" ht="9.75" customHeight="1">
      <c r="B814" s="5" t="s">
        <v>386</v>
      </c>
      <c r="C814" s="2">
        <v>68835</v>
      </c>
      <c r="D814" s="2">
        <v>70614</v>
      </c>
    </row>
    <row r="815" spans="2:4" ht="9.75" customHeight="1">
      <c r="B815" s="5" t="s">
        <v>387</v>
      </c>
      <c r="C815" s="2">
        <v>100367</v>
      </c>
      <c r="D815" s="2">
        <v>75160</v>
      </c>
    </row>
    <row r="816" spans="2:4" ht="9.75" customHeight="1">
      <c r="B816" s="5" t="s">
        <v>388</v>
      </c>
      <c r="C816" s="2">
        <v>39220</v>
      </c>
      <c r="D816" s="2">
        <v>64302</v>
      </c>
    </row>
    <row r="817" spans="2:4" ht="9.75" customHeight="1">
      <c r="B817" s="5" t="s">
        <v>389</v>
      </c>
      <c r="C817" s="2">
        <v>80133</v>
      </c>
      <c r="D817" s="2">
        <v>81380</v>
      </c>
    </row>
    <row r="818" spans="2:4" ht="9.75" customHeight="1">
      <c r="B818" s="5" t="s">
        <v>390</v>
      </c>
      <c r="C818" s="2">
        <v>108380</v>
      </c>
      <c r="D818" s="2">
        <v>81965</v>
      </c>
    </row>
    <row r="819" spans="2:4" ht="9.75" customHeight="1">
      <c r="B819" s="5" t="s">
        <v>391</v>
      </c>
      <c r="C819" s="2">
        <v>113892</v>
      </c>
      <c r="D819" s="2">
        <v>73684</v>
      </c>
    </row>
    <row r="820" spans="2:4" ht="9.75" customHeight="1">
      <c r="B820" s="5" t="s">
        <v>134</v>
      </c>
      <c r="C820" s="2">
        <v>555459</v>
      </c>
      <c r="D820" s="2">
        <v>486783</v>
      </c>
    </row>
    <row r="821" spans="2:4" ht="9.75" customHeight="1">
      <c r="B821" s="8" t="s">
        <v>728</v>
      </c>
      <c r="C821" s="2"/>
      <c r="D821" s="2"/>
    </row>
    <row r="822" spans="2:4" ht="9.75" customHeight="1">
      <c r="B822" s="5" t="s">
        <v>392</v>
      </c>
      <c r="C822" s="2">
        <v>10727</v>
      </c>
      <c r="D822" s="2">
        <v>7267</v>
      </c>
    </row>
    <row r="823" spans="2:4" ht="9.75" customHeight="1">
      <c r="B823" s="5" t="s">
        <v>393</v>
      </c>
      <c r="C823" s="2">
        <v>43932</v>
      </c>
      <c r="D823" s="2">
        <v>49577</v>
      </c>
    </row>
    <row r="824" spans="2:4" ht="9.75" customHeight="1">
      <c r="B824" s="5" t="s">
        <v>394</v>
      </c>
      <c r="C824" s="2">
        <v>9396</v>
      </c>
      <c r="D824" s="2">
        <v>7245</v>
      </c>
    </row>
    <row r="825" spans="2:4" ht="9.75" customHeight="1">
      <c r="B825" s="5" t="s">
        <v>395</v>
      </c>
      <c r="C825" s="2">
        <v>11839</v>
      </c>
      <c r="D825" s="2">
        <v>11845</v>
      </c>
    </row>
    <row r="826" spans="2:4" ht="9.75" customHeight="1">
      <c r="B826" s="5" t="s">
        <v>396</v>
      </c>
      <c r="C826" s="2">
        <v>21024</v>
      </c>
      <c r="D826" s="2">
        <v>15387</v>
      </c>
    </row>
    <row r="827" spans="2:4" ht="9.75" customHeight="1">
      <c r="B827" s="5" t="s">
        <v>397</v>
      </c>
      <c r="C827" s="2">
        <v>9923</v>
      </c>
      <c r="D827" s="2">
        <v>7860</v>
      </c>
    </row>
    <row r="828" spans="2:4" ht="9.75" customHeight="1">
      <c r="B828" s="5" t="s">
        <v>398</v>
      </c>
      <c r="C828" s="2">
        <v>8505</v>
      </c>
      <c r="D828" s="2">
        <v>6031</v>
      </c>
    </row>
    <row r="829" spans="2:4" ht="9.75" customHeight="1">
      <c r="B829" s="5" t="s">
        <v>399</v>
      </c>
      <c r="C829" s="2">
        <v>12003</v>
      </c>
      <c r="D829" s="2">
        <v>10390</v>
      </c>
    </row>
    <row r="830" spans="2:4" ht="9.75" customHeight="1">
      <c r="B830" s="5" t="s">
        <v>400</v>
      </c>
      <c r="C830" s="2">
        <v>23593</v>
      </c>
      <c r="D830" s="2">
        <v>21634</v>
      </c>
    </row>
    <row r="831" spans="2:4" ht="9.75" customHeight="1">
      <c r="B831" s="5" t="s">
        <v>401</v>
      </c>
      <c r="C831" s="2">
        <v>19360</v>
      </c>
      <c r="D831" s="2">
        <v>28753</v>
      </c>
    </row>
    <row r="832" spans="2:4" ht="9.75" customHeight="1">
      <c r="B832" s="5" t="s">
        <v>402</v>
      </c>
      <c r="C832" s="2">
        <v>46729</v>
      </c>
      <c r="D832" s="2">
        <v>33119</v>
      </c>
    </row>
    <row r="833" spans="2:4" ht="9.75" customHeight="1">
      <c r="B833" s="5" t="s">
        <v>403</v>
      </c>
      <c r="C833" s="2">
        <v>50640</v>
      </c>
      <c r="D833" s="2">
        <v>28292</v>
      </c>
    </row>
    <row r="834" spans="2:4" ht="9.75" customHeight="1">
      <c r="B834" s="5" t="s">
        <v>404</v>
      </c>
      <c r="C834" s="2">
        <v>8941</v>
      </c>
      <c r="D834" s="2">
        <v>9047</v>
      </c>
    </row>
    <row r="835" spans="2:4" ht="9.75" customHeight="1">
      <c r="B835" s="5" t="s">
        <v>405</v>
      </c>
      <c r="C835" s="2">
        <v>3244</v>
      </c>
      <c r="D835" s="2">
        <v>2400</v>
      </c>
    </row>
    <row r="836" spans="2:4" ht="9.75" customHeight="1">
      <c r="B836" s="5" t="s">
        <v>406</v>
      </c>
      <c r="C836" s="2">
        <v>8083</v>
      </c>
      <c r="D836" s="2">
        <v>4063</v>
      </c>
    </row>
    <row r="837" spans="2:4" ht="9.75" customHeight="1">
      <c r="B837" s="5" t="s">
        <v>407</v>
      </c>
      <c r="C837" s="2">
        <v>6993</v>
      </c>
      <c r="D837" s="2">
        <v>5173</v>
      </c>
    </row>
    <row r="838" spans="2:4" ht="9.75" customHeight="1">
      <c r="B838" s="5" t="s">
        <v>408</v>
      </c>
      <c r="C838" s="2">
        <v>16221</v>
      </c>
      <c r="D838" s="2">
        <v>11063</v>
      </c>
    </row>
    <row r="839" spans="2:4" ht="9.75" customHeight="1">
      <c r="B839" s="5" t="s">
        <v>409</v>
      </c>
      <c r="C839" s="2">
        <v>6588</v>
      </c>
      <c r="D839" s="2">
        <v>3405</v>
      </c>
    </row>
    <row r="840" spans="2:4" ht="9.75" customHeight="1">
      <c r="B840" s="5" t="s">
        <v>410</v>
      </c>
      <c r="C840" s="2">
        <v>17119</v>
      </c>
      <c r="D840" s="2">
        <v>12940</v>
      </c>
    </row>
    <row r="841" spans="2:4" ht="9.75" customHeight="1">
      <c r="B841" s="5" t="s">
        <v>411</v>
      </c>
      <c r="C841" s="2">
        <v>2589</v>
      </c>
      <c r="D841" s="2">
        <v>1797</v>
      </c>
    </row>
    <row r="842" spans="2:4" ht="9.75" customHeight="1">
      <c r="B842" s="5" t="s">
        <v>412</v>
      </c>
      <c r="C842" s="2">
        <v>22738</v>
      </c>
      <c r="D842" s="2">
        <v>17894</v>
      </c>
    </row>
    <row r="843" spans="2:4" ht="9.75" customHeight="1">
      <c r="B843" s="5" t="s">
        <v>413</v>
      </c>
      <c r="C843" s="2">
        <v>21748</v>
      </c>
      <c r="D843" s="2">
        <v>15791</v>
      </c>
    </row>
    <row r="844" spans="2:4" ht="9.75" customHeight="1">
      <c r="B844" s="5" t="s">
        <v>414</v>
      </c>
      <c r="C844" s="2">
        <v>25424</v>
      </c>
      <c r="D844" s="2">
        <v>22309</v>
      </c>
    </row>
    <row r="845" spans="2:4" ht="9.75" customHeight="1">
      <c r="B845" s="5" t="s">
        <v>415</v>
      </c>
      <c r="C845" s="2">
        <v>9775</v>
      </c>
      <c r="D845" s="2">
        <v>8808</v>
      </c>
    </row>
    <row r="846" spans="2:4" ht="9.75" customHeight="1">
      <c r="B846" s="5" t="s">
        <v>416</v>
      </c>
      <c r="C846" s="2">
        <v>10325</v>
      </c>
      <c r="D846" s="2">
        <v>8351</v>
      </c>
    </row>
    <row r="847" spans="2:4" ht="9.75" customHeight="1">
      <c r="B847" s="5" t="s">
        <v>417</v>
      </c>
      <c r="C847" s="2">
        <v>15041</v>
      </c>
      <c r="D847" s="2">
        <v>11076</v>
      </c>
    </row>
    <row r="848" spans="2:4" ht="9.75" customHeight="1">
      <c r="B848" s="5" t="s">
        <v>418</v>
      </c>
      <c r="C848" s="2">
        <v>7021</v>
      </c>
      <c r="D848" s="2">
        <v>6277</v>
      </c>
    </row>
    <row r="849" spans="2:4" ht="9.75" customHeight="1">
      <c r="B849" s="5" t="s">
        <v>419</v>
      </c>
      <c r="C849" s="2">
        <v>25617</v>
      </c>
      <c r="D849" s="2">
        <v>44782</v>
      </c>
    </row>
    <row r="850" spans="2:4" ht="9.75" customHeight="1">
      <c r="B850" s="5" t="s">
        <v>420</v>
      </c>
      <c r="C850" s="2">
        <v>7985</v>
      </c>
      <c r="D850" s="2">
        <v>4750</v>
      </c>
    </row>
    <row r="851" spans="2:4" ht="9.75" customHeight="1">
      <c r="B851" s="5" t="s">
        <v>421</v>
      </c>
      <c r="C851" s="2">
        <v>3827</v>
      </c>
      <c r="D851" s="2">
        <v>5409</v>
      </c>
    </row>
    <row r="852" spans="2:4" ht="9.75" customHeight="1">
      <c r="B852" s="5" t="s">
        <v>422</v>
      </c>
      <c r="C852" s="2">
        <v>13209</v>
      </c>
      <c r="D852" s="2">
        <v>10338</v>
      </c>
    </row>
    <row r="853" spans="2:4" ht="9.75" customHeight="1">
      <c r="B853" s="5" t="s">
        <v>423</v>
      </c>
      <c r="C853" s="2">
        <v>1594</v>
      </c>
      <c r="D853" s="2">
        <v>1342</v>
      </c>
    </row>
    <row r="854" spans="2:4" ht="9.75" customHeight="1">
      <c r="B854" s="5" t="s">
        <v>424</v>
      </c>
      <c r="C854" s="2">
        <v>11712</v>
      </c>
      <c r="D854" s="2">
        <v>16053</v>
      </c>
    </row>
    <row r="855" spans="2:4" ht="9.75" customHeight="1">
      <c r="B855" s="5" t="s">
        <v>425</v>
      </c>
      <c r="C855" s="2">
        <v>15445</v>
      </c>
      <c r="D855" s="2">
        <v>13645</v>
      </c>
    </row>
    <row r="856" spans="2:4" ht="9.75" customHeight="1">
      <c r="B856" s="5" t="s">
        <v>426</v>
      </c>
      <c r="C856" s="2">
        <v>26549</v>
      </c>
      <c r="D856" s="2">
        <v>22670</v>
      </c>
    </row>
    <row r="857" spans="3:4" ht="4.5" customHeight="1">
      <c r="C857" s="2"/>
      <c r="D857" s="2"/>
    </row>
    <row r="858" spans="1:4" ht="9.75" customHeight="1">
      <c r="A858" s="3" t="s">
        <v>761</v>
      </c>
      <c r="C858" s="2"/>
      <c r="D858" s="2"/>
    </row>
    <row r="859" spans="2:4" ht="9.75" customHeight="1">
      <c r="B859" s="6" t="s">
        <v>730</v>
      </c>
      <c r="C859" s="2">
        <v>89687</v>
      </c>
      <c r="D859" s="2">
        <v>52192</v>
      </c>
    </row>
    <row r="860" spans="2:4" s="4" customFormat="1" ht="9.75" customHeight="1">
      <c r="B860" s="7" t="s">
        <v>731</v>
      </c>
      <c r="C860" s="4">
        <f>C859/141879</f>
        <v>0.6321372437076664</v>
      </c>
      <c r="D860" s="4">
        <f>D859/141879</f>
        <v>0.3678627562923336</v>
      </c>
    </row>
    <row r="861" spans="3:4" ht="3.75" customHeight="1">
      <c r="C861" s="2"/>
      <c r="D861" s="2"/>
    </row>
    <row r="862" spans="2:4" ht="9.75" customHeight="1">
      <c r="B862" s="5" t="s">
        <v>3</v>
      </c>
      <c r="C862" s="2">
        <v>19313</v>
      </c>
      <c r="D862" s="2">
        <v>11028</v>
      </c>
    </row>
    <row r="863" spans="2:4" ht="9.75" customHeight="1">
      <c r="B863" s="5" t="s">
        <v>4</v>
      </c>
      <c r="C863" s="2">
        <v>17687</v>
      </c>
      <c r="D863" s="2">
        <v>10325</v>
      </c>
    </row>
    <row r="864" spans="2:4" ht="9.75" customHeight="1">
      <c r="B864" s="5" t="s">
        <v>5</v>
      </c>
      <c r="C864" s="2">
        <v>16909</v>
      </c>
      <c r="D864" s="2">
        <v>10056</v>
      </c>
    </row>
    <row r="865" spans="2:4" ht="9.75" customHeight="1">
      <c r="B865" s="5" t="s">
        <v>6</v>
      </c>
      <c r="C865" s="2">
        <v>18031</v>
      </c>
      <c r="D865" s="2">
        <v>10776</v>
      </c>
    </row>
    <row r="866" spans="2:4" ht="9.75" customHeight="1">
      <c r="B866" s="5" t="s">
        <v>7</v>
      </c>
      <c r="C866" s="2">
        <v>17747</v>
      </c>
      <c r="D866" s="2">
        <v>10007</v>
      </c>
    </row>
    <row r="867" spans="2:4" ht="9.75" customHeight="1">
      <c r="B867" s="5" t="s">
        <v>47</v>
      </c>
      <c r="C867" s="2">
        <v>11239</v>
      </c>
      <c r="D867" s="2">
        <v>6898</v>
      </c>
    </row>
    <row r="868" spans="2:4" ht="9.75" customHeight="1">
      <c r="B868" s="5" t="s">
        <v>35</v>
      </c>
      <c r="C868" s="2">
        <v>78448</v>
      </c>
      <c r="D868" s="2">
        <v>45294</v>
      </c>
    </row>
    <row r="869" spans="2:4" ht="9.75" customHeight="1">
      <c r="B869" s="5" t="s">
        <v>36</v>
      </c>
      <c r="C869" s="2">
        <v>57057</v>
      </c>
      <c r="D869" s="2">
        <v>33194</v>
      </c>
    </row>
    <row r="870" spans="2:4" ht="9.75" customHeight="1">
      <c r="B870" s="5" t="s">
        <v>48</v>
      </c>
      <c r="C870" s="2">
        <v>32630</v>
      </c>
      <c r="D870" s="2">
        <v>18998</v>
      </c>
    </row>
    <row r="871" spans="2:4" ht="9.75" customHeight="1">
      <c r="B871" s="5" t="s">
        <v>49</v>
      </c>
      <c r="C871" s="2">
        <v>14540</v>
      </c>
      <c r="D871" s="2">
        <v>8260</v>
      </c>
    </row>
    <row r="872" spans="2:4" ht="9.75" customHeight="1">
      <c r="B872" s="5" t="s">
        <v>37</v>
      </c>
      <c r="C872" s="2">
        <v>5704</v>
      </c>
      <c r="D872" s="2">
        <v>3151</v>
      </c>
    </row>
    <row r="873" spans="2:4" ht="9.75" customHeight="1">
      <c r="B873" s="5" t="s">
        <v>95</v>
      </c>
      <c r="C873" s="2">
        <v>69443</v>
      </c>
      <c r="D873" s="2">
        <v>40781</v>
      </c>
    </row>
    <row r="874" spans="2:4" ht="9.75" customHeight="1">
      <c r="B874" s="5" t="s">
        <v>38</v>
      </c>
      <c r="C874" s="2">
        <v>89687</v>
      </c>
      <c r="D874" s="2">
        <v>52192</v>
      </c>
    </row>
    <row r="875" spans="2:4" ht="9.75" customHeight="1">
      <c r="B875" s="8" t="s">
        <v>728</v>
      </c>
      <c r="C875" s="2"/>
      <c r="D875" s="2"/>
    </row>
    <row r="876" spans="2:4" ht="9.75" customHeight="1">
      <c r="B876" s="5" t="s">
        <v>427</v>
      </c>
      <c r="C876" s="2">
        <v>3797</v>
      </c>
      <c r="D876" s="2">
        <v>2020</v>
      </c>
    </row>
    <row r="877" spans="2:4" ht="9.75" customHeight="1">
      <c r="B877" s="5" t="s">
        <v>428</v>
      </c>
      <c r="C877" s="2">
        <v>392</v>
      </c>
      <c r="D877" s="2">
        <v>223</v>
      </c>
    </row>
    <row r="878" spans="2:4" ht="9.75" customHeight="1">
      <c r="B878" s="5" t="s">
        <v>429</v>
      </c>
      <c r="C878" s="2">
        <v>11700</v>
      </c>
      <c r="D878" s="2">
        <v>6619</v>
      </c>
    </row>
    <row r="879" spans="2:4" ht="9.75" customHeight="1">
      <c r="B879" s="5" t="s">
        <v>430</v>
      </c>
      <c r="C879" s="2">
        <v>1616</v>
      </c>
      <c r="D879" s="2">
        <v>957</v>
      </c>
    </row>
    <row r="880" spans="2:4" ht="9.75" customHeight="1">
      <c r="B880" s="5" t="s">
        <v>431</v>
      </c>
      <c r="C880" s="2">
        <v>14022</v>
      </c>
      <c r="D880" s="2">
        <v>8159</v>
      </c>
    </row>
    <row r="881" spans="2:4" ht="9.75" customHeight="1">
      <c r="B881" s="5" t="s">
        <v>432</v>
      </c>
      <c r="C881" s="2">
        <v>30253</v>
      </c>
      <c r="D881" s="2">
        <v>17433</v>
      </c>
    </row>
    <row r="882" spans="2:4" ht="9.75" customHeight="1">
      <c r="B882" s="5" t="s">
        <v>433</v>
      </c>
      <c r="C882" s="2">
        <v>27907</v>
      </c>
      <c r="D882" s="2">
        <v>16781</v>
      </c>
    </row>
    <row r="883" spans="3:4" ht="4.5" customHeight="1">
      <c r="C883" s="2"/>
      <c r="D883" s="2"/>
    </row>
    <row r="884" spans="1:4" ht="9.75" customHeight="1">
      <c r="A884" s="3" t="s">
        <v>762</v>
      </c>
      <c r="C884" s="2"/>
      <c r="D884" s="2"/>
    </row>
    <row r="885" spans="2:4" ht="9.75" customHeight="1">
      <c r="B885" s="6" t="s">
        <v>730</v>
      </c>
      <c r="C885" s="2">
        <v>4606</v>
      </c>
      <c r="D885" s="2">
        <v>2418</v>
      </c>
    </row>
    <row r="886" spans="2:4" s="4" customFormat="1" ht="9.75" customHeight="1">
      <c r="B886" s="7" t="s">
        <v>731</v>
      </c>
      <c r="C886" s="4">
        <f>C885/7024</f>
        <v>0.655751708428246</v>
      </c>
      <c r="D886" s="4">
        <f>D885/7024</f>
        <v>0.34424829157175396</v>
      </c>
    </row>
    <row r="887" spans="3:4" ht="3.75" customHeight="1">
      <c r="C887" s="2"/>
      <c r="D887" s="2"/>
    </row>
    <row r="888" spans="2:4" ht="9.75" customHeight="1">
      <c r="B888" s="5" t="s">
        <v>3</v>
      </c>
      <c r="C888" s="2">
        <v>748</v>
      </c>
      <c r="D888" s="2">
        <v>459</v>
      </c>
    </row>
    <row r="889" spans="2:4" ht="9.75" customHeight="1">
      <c r="B889" s="5" t="s">
        <v>4</v>
      </c>
      <c r="C889" s="2">
        <v>1041</v>
      </c>
      <c r="D889" s="2">
        <v>530</v>
      </c>
    </row>
    <row r="890" spans="2:4" ht="9.75" customHeight="1">
      <c r="B890" s="5" t="s">
        <v>5</v>
      </c>
      <c r="C890" s="2">
        <v>831</v>
      </c>
      <c r="D890" s="2">
        <v>527</v>
      </c>
    </row>
    <row r="891" spans="2:4" ht="9.75" customHeight="1">
      <c r="B891" s="5" t="s">
        <v>6</v>
      </c>
      <c r="C891" s="2">
        <v>949</v>
      </c>
      <c r="D891" s="2">
        <v>432</v>
      </c>
    </row>
    <row r="892" spans="2:4" ht="9.75" customHeight="1">
      <c r="B892" s="5" t="s">
        <v>7</v>
      </c>
      <c r="C892" s="2">
        <v>1037</v>
      </c>
      <c r="D892" s="2">
        <v>470</v>
      </c>
    </row>
    <row r="893" spans="2:4" ht="9.75" customHeight="1">
      <c r="B893" s="5" t="s">
        <v>47</v>
      </c>
      <c r="C893" s="2">
        <v>4606</v>
      </c>
      <c r="D893" s="2">
        <v>2418</v>
      </c>
    </row>
    <row r="894" spans="2:4" ht="9.75" customHeight="1">
      <c r="B894" s="5" t="s">
        <v>36</v>
      </c>
      <c r="C894" s="2">
        <v>4606</v>
      </c>
      <c r="D894" s="2">
        <v>2418</v>
      </c>
    </row>
    <row r="895" spans="2:4" ht="9.75" customHeight="1">
      <c r="B895" s="5" t="s">
        <v>49</v>
      </c>
      <c r="C895" s="2">
        <v>4606</v>
      </c>
      <c r="D895" s="2">
        <v>2418</v>
      </c>
    </row>
    <row r="896" spans="2:4" ht="9.75" customHeight="1">
      <c r="B896" s="5" t="s">
        <v>38</v>
      </c>
      <c r="C896" s="2">
        <v>4606</v>
      </c>
      <c r="D896" s="2">
        <v>2418</v>
      </c>
    </row>
    <row r="897" spans="2:4" ht="9.75" customHeight="1">
      <c r="B897" s="8" t="s">
        <v>728</v>
      </c>
      <c r="C897" s="2"/>
      <c r="D897" s="2"/>
    </row>
    <row r="898" spans="2:4" ht="9.75" customHeight="1">
      <c r="B898" s="5" t="s">
        <v>434</v>
      </c>
      <c r="C898" s="2">
        <v>388</v>
      </c>
      <c r="D898" s="2">
        <v>207</v>
      </c>
    </row>
    <row r="899" spans="2:4" ht="9.75" customHeight="1">
      <c r="B899" s="5" t="s">
        <v>435</v>
      </c>
      <c r="C899" s="2">
        <v>4218</v>
      </c>
      <c r="D899" s="2">
        <v>2211</v>
      </c>
    </row>
    <row r="900" spans="3:4" ht="4.5" customHeight="1">
      <c r="C900" s="2"/>
      <c r="D900" s="2"/>
    </row>
    <row r="901" spans="1:4" ht="9.75" customHeight="1">
      <c r="A901" s="3" t="s">
        <v>763</v>
      </c>
      <c r="C901" s="2"/>
      <c r="D901" s="2"/>
    </row>
    <row r="902" spans="2:4" ht="9.75" customHeight="1">
      <c r="B902" s="6" t="s">
        <v>730</v>
      </c>
      <c r="C902" s="2">
        <v>339497</v>
      </c>
      <c r="D902" s="2">
        <v>281437</v>
      </c>
    </row>
    <row r="903" spans="2:4" s="4" customFormat="1" ht="9.75" customHeight="1">
      <c r="B903" s="7" t="s">
        <v>731</v>
      </c>
      <c r="C903" s="4">
        <f>C902/620934</f>
        <v>0.5467521507921937</v>
      </c>
      <c r="D903" s="4">
        <f>D902/620934</f>
        <v>0.4532478492078063</v>
      </c>
    </row>
    <row r="904" spans="3:4" ht="3.75" customHeight="1">
      <c r="C904" s="2"/>
      <c r="D904" s="2"/>
    </row>
    <row r="905" spans="2:4" ht="9.75" customHeight="1">
      <c r="B905" s="5" t="s">
        <v>3</v>
      </c>
      <c r="C905" s="2">
        <v>67703</v>
      </c>
      <c r="D905" s="2">
        <v>57985</v>
      </c>
    </row>
    <row r="906" spans="2:4" ht="9.75" customHeight="1">
      <c r="B906" s="5" t="s">
        <v>4</v>
      </c>
      <c r="C906" s="2">
        <v>64029</v>
      </c>
      <c r="D906" s="2">
        <v>55905</v>
      </c>
    </row>
    <row r="907" spans="2:4" ht="9.75" customHeight="1">
      <c r="B907" s="5" t="s">
        <v>5</v>
      </c>
      <c r="C907" s="2">
        <v>73235</v>
      </c>
      <c r="D907" s="2">
        <v>57924</v>
      </c>
    </row>
    <row r="908" spans="2:4" ht="9.75" customHeight="1">
      <c r="B908" s="5" t="s">
        <v>6</v>
      </c>
      <c r="C908" s="2">
        <v>64664</v>
      </c>
      <c r="D908" s="2">
        <v>51891</v>
      </c>
    </row>
    <row r="909" spans="2:4" ht="9.75" customHeight="1">
      <c r="B909" s="5" t="s">
        <v>7</v>
      </c>
      <c r="C909" s="2">
        <v>69866</v>
      </c>
      <c r="D909" s="2">
        <v>57732</v>
      </c>
    </row>
    <row r="910" spans="2:4" ht="9.75" customHeight="1">
      <c r="B910" s="5" t="s">
        <v>436</v>
      </c>
      <c r="C910" s="2">
        <v>107883</v>
      </c>
      <c r="D910" s="2">
        <v>84106</v>
      </c>
    </row>
    <row r="911" spans="2:4" ht="9.75" customHeight="1">
      <c r="B911" s="5" t="s">
        <v>437</v>
      </c>
      <c r="C911" s="2">
        <v>98367</v>
      </c>
      <c r="D911" s="2">
        <v>87317</v>
      </c>
    </row>
    <row r="912" spans="2:4" ht="9.75" customHeight="1">
      <c r="B912" s="5" t="s">
        <v>438</v>
      </c>
      <c r="C912" s="2">
        <v>118557</v>
      </c>
      <c r="D912" s="2">
        <v>98759</v>
      </c>
    </row>
    <row r="913" spans="2:4" ht="9.75" customHeight="1">
      <c r="B913" s="5" t="s">
        <v>439</v>
      </c>
      <c r="C913" s="2">
        <v>14690</v>
      </c>
      <c r="D913" s="2">
        <v>11255</v>
      </c>
    </row>
    <row r="914" spans="2:4" ht="9.75" customHeight="1">
      <c r="B914" s="5" t="s">
        <v>195</v>
      </c>
      <c r="C914" s="2">
        <v>54594</v>
      </c>
      <c r="D914" s="2">
        <v>42150</v>
      </c>
    </row>
    <row r="915" spans="2:4" ht="9.75" customHeight="1">
      <c r="B915" s="5" t="s">
        <v>440</v>
      </c>
      <c r="C915" s="2">
        <v>147672</v>
      </c>
      <c r="D915" s="2">
        <v>120232</v>
      </c>
    </row>
    <row r="916" spans="2:4" ht="9.75" customHeight="1">
      <c r="B916" s="5" t="s">
        <v>441</v>
      </c>
      <c r="C916" s="2">
        <v>137231</v>
      </c>
      <c r="D916" s="2">
        <v>119055</v>
      </c>
    </row>
    <row r="917" spans="2:4" ht="9.75" customHeight="1">
      <c r="B917" s="5" t="s">
        <v>442</v>
      </c>
      <c r="C917" s="2">
        <v>66401</v>
      </c>
      <c r="D917" s="2">
        <v>40978</v>
      </c>
    </row>
    <row r="918" spans="2:4" ht="9.75" customHeight="1">
      <c r="B918" s="5" t="s">
        <v>133</v>
      </c>
      <c r="C918" s="2">
        <v>28959</v>
      </c>
      <c r="D918" s="2">
        <v>33303</v>
      </c>
    </row>
    <row r="919" spans="2:4" ht="9.75" customHeight="1">
      <c r="B919" s="5" t="s">
        <v>443</v>
      </c>
      <c r="C919" s="2">
        <v>67168</v>
      </c>
      <c r="D919" s="2">
        <v>60282</v>
      </c>
    </row>
    <row r="920" spans="2:4" ht="9.75" customHeight="1">
      <c r="B920" s="5" t="s">
        <v>444</v>
      </c>
      <c r="C920" s="2">
        <v>70063</v>
      </c>
      <c r="D920" s="2">
        <v>58773</v>
      </c>
    </row>
    <row r="921" spans="2:4" ht="9.75" customHeight="1">
      <c r="B921" s="5" t="s">
        <v>445</v>
      </c>
      <c r="C921" s="2">
        <v>77665</v>
      </c>
      <c r="D921" s="2">
        <v>65713</v>
      </c>
    </row>
    <row r="922" spans="2:4" ht="9.75" customHeight="1">
      <c r="B922" s="5" t="s">
        <v>446</v>
      </c>
      <c r="C922" s="2">
        <v>7248</v>
      </c>
      <c r="D922" s="2">
        <v>5631</v>
      </c>
    </row>
    <row r="923" spans="2:4" ht="9.75" customHeight="1">
      <c r="B923" s="5" t="s">
        <v>447</v>
      </c>
      <c r="C923" s="2">
        <v>21993</v>
      </c>
      <c r="D923" s="2">
        <v>16757</v>
      </c>
    </row>
    <row r="924" spans="2:4" ht="9.75" customHeight="1">
      <c r="B924" s="5" t="s">
        <v>134</v>
      </c>
      <c r="C924" s="2">
        <v>339497</v>
      </c>
      <c r="D924" s="2">
        <v>281437</v>
      </c>
    </row>
    <row r="925" spans="2:4" ht="9.75" customHeight="1">
      <c r="B925" s="8" t="s">
        <v>728</v>
      </c>
      <c r="C925" s="2"/>
      <c r="D925" s="2"/>
    </row>
    <row r="926" spans="2:4" ht="9.75" customHeight="1">
      <c r="B926" s="5" t="s">
        <v>448</v>
      </c>
      <c r="C926" s="2">
        <v>5107</v>
      </c>
      <c r="D926" s="2">
        <v>3286</v>
      </c>
    </row>
    <row r="927" spans="2:4" ht="9.75" customHeight="1">
      <c r="B927" s="5" t="s">
        <v>449</v>
      </c>
      <c r="C927" s="2">
        <v>7755</v>
      </c>
      <c r="D927" s="2">
        <v>5156</v>
      </c>
    </row>
    <row r="928" spans="2:4" ht="9.75" customHeight="1">
      <c r="B928" s="5" t="s">
        <v>450</v>
      </c>
      <c r="C928" s="2">
        <v>1365</v>
      </c>
      <c r="D928" s="2">
        <v>1182</v>
      </c>
    </row>
    <row r="929" spans="2:4" ht="9.75" customHeight="1">
      <c r="B929" s="5" t="s">
        <v>451</v>
      </c>
      <c r="C929" s="2">
        <v>1699</v>
      </c>
      <c r="D929" s="2">
        <v>1180</v>
      </c>
    </row>
    <row r="930" spans="2:4" ht="9.75" customHeight="1">
      <c r="B930" s="5" t="s">
        <v>452</v>
      </c>
      <c r="C930" s="2">
        <v>2061</v>
      </c>
      <c r="D930" s="2">
        <v>1800</v>
      </c>
    </row>
    <row r="931" spans="2:4" ht="9.75" customHeight="1">
      <c r="B931" s="5" t="s">
        <v>453</v>
      </c>
      <c r="C931" s="2">
        <v>6687</v>
      </c>
      <c r="D931" s="2">
        <v>5998</v>
      </c>
    </row>
    <row r="932" spans="2:4" ht="9.75" customHeight="1">
      <c r="B932" s="5" t="s">
        <v>454</v>
      </c>
      <c r="C932" s="2">
        <v>1718</v>
      </c>
      <c r="D932" s="2">
        <v>5332</v>
      </c>
    </row>
    <row r="933" spans="2:4" ht="9.75" customHeight="1">
      <c r="B933" s="5" t="s">
        <v>455</v>
      </c>
      <c r="C933" s="2">
        <v>24144</v>
      </c>
      <c r="D933" s="2">
        <v>19852</v>
      </c>
    </row>
    <row r="934" spans="2:4" ht="9.75" customHeight="1">
      <c r="B934" s="5" t="s">
        <v>456</v>
      </c>
      <c r="C934" s="2">
        <v>2786</v>
      </c>
      <c r="D934" s="2">
        <v>2901</v>
      </c>
    </row>
    <row r="935" spans="2:4" ht="9.75" customHeight="1">
      <c r="B935" s="5" t="s">
        <v>457</v>
      </c>
      <c r="C935" s="2">
        <v>9765</v>
      </c>
      <c r="D935" s="2">
        <v>7209</v>
      </c>
    </row>
    <row r="936" spans="2:4" ht="9.75" customHeight="1">
      <c r="B936" s="5" t="s">
        <v>458</v>
      </c>
      <c r="C936" s="2">
        <v>12712</v>
      </c>
      <c r="D936" s="2">
        <v>9115</v>
      </c>
    </row>
    <row r="937" spans="2:4" ht="9.75" customHeight="1">
      <c r="B937" s="5" t="s">
        <v>459</v>
      </c>
      <c r="C937" s="2">
        <v>1052</v>
      </c>
      <c r="D937" s="2">
        <v>612</v>
      </c>
    </row>
    <row r="938" spans="2:4" ht="9.75" customHeight="1">
      <c r="B938" s="5" t="s">
        <v>460</v>
      </c>
      <c r="C938" s="2">
        <v>8966</v>
      </c>
      <c r="D938" s="2">
        <v>10642</v>
      </c>
    </row>
    <row r="939" spans="2:4" ht="9.75" customHeight="1">
      <c r="B939" s="5" t="s">
        <v>461</v>
      </c>
      <c r="C939" s="2">
        <v>11304</v>
      </c>
      <c r="D939" s="2">
        <v>11693</v>
      </c>
    </row>
    <row r="940" spans="2:4" ht="9.75" customHeight="1">
      <c r="B940" s="5" t="s">
        <v>462</v>
      </c>
      <c r="C940" s="2">
        <v>7219</v>
      </c>
      <c r="D940" s="2">
        <v>5270</v>
      </c>
    </row>
    <row r="941" spans="2:4" ht="9.75" customHeight="1">
      <c r="B941" s="5" t="s">
        <v>463</v>
      </c>
      <c r="C941" s="2">
        <v>7805</v>
      </c>
      <c r="D941" s="2">
        <v>6948</v>
      </c>
    </row>
    <row r="942" spans="2:4" ht="9.75" customHeight="1">
      <c r="B942" s="5" t="s">
        <v>464</v>
      </c>
      <c r="C942" s="2">
        <v>15448</v>
      </c>
      <c r="D942" s="2">
        <v>12434</v>
      </c>
    </row>
    <row r="943" spans="2:4" ht="9.75" customHeight="1">
      <c r="B943" s="5" t="s">
        <v>465</v>
      </c>
      <c r="C943" s="2">
        <v>28068</v>
      </c>
      <c r="D943" s="2">
        <v>22675</v>
      </c>
    </row>
    <row r="944" spans="2:4" ht="9.75" customHeight="1">
      <c r="B944" s="5" t="s">
        <v>466</v>
      </c>
      <c r="C944" s="2">
        <v>17355</v>
      </c>
      <c r="D944" s="2">
        <v>13923</v>
      </c>
    </row>
    <row r="945" spans="2:4" ht="9.75" customHeight="1">
      <c r="B945" s="5" t="s">
        <v>467</v>
      </c>
      <c r="C945" s="2">
        <v>4083</v>
      </c>
      <c r="D945" s="2">
        <v>3698</v>
      </c>
    </row>
    <row r="946" spans="2:4" ht="9.75" customHeight="1">
      <c r="B946" s="5" t="s">
        <v>468</v>
      </c>
      <c r="C946" s="2">
        <v>10216</v>
      </c>
      <c r="D946" s="2">
        <v>6020</v>
      </c>
    </row>
    <row r="947" spans="2:4" ht="9.75" customHeight="1">
      <c r="B947" s="5" t="s">
        <v>469</v>
      </c>
      <c r="C947" s="2">
        <v>12915</v>
      </c>
      <c r="D947" s="2">
        <v>4860</v>
      </c>
    </row>
    <row r="948" spans="2:4" ht="9.75" customHeight="1">
      <c r="B948" s="5" t="s">
        <v>470</v>
      </c>
      <c r="C948" s="2">
        <v>7095</v>
      </c>
      <c r="D948" s="2">
        <v>8742</v>
      </c>
    </row>
    <row r="949" spans="2:4" ht="9.75" customHeight="1">
      <c r="B949" s="5" t="s">
        <v>471</v>
      </c>
      <c r="C949" s="2">
        <v>4552</v>
      </c>
      <c r="D949" s="2">
        <v>2061</v>
      </c>
    </row>
    <row r="950" spans="2:4" ht="9.75" customHeight="1">
      <c r="B950" s="5" t="s">
        <v>472</v>
      </c>
      <c r="C950" s="2">
        <v>47461</v>
      </c>
      <c r="D950" s="2">
        <v>39312</v>
      </c>
    </row>
    <row r="951" spans="2:4" ht="9.75" customHeight="1">
      <c r="B951" s="5" t="s">
        <v>473</v>
      </c>
      <c r="C951" s="2">
        <v>5477</v>
      </c>
      <c r="D951" s="2">
        <v>4981</v>
      </c>
    </row>
    <row r="952" spans="2:4" ht="9.75" customHeight="1">
      <c r="B952" s="5" t="s">
        <v>474</v>
      </c>
      <c r="C952" s="2">
        <v>18416</v>
      </c>
      <c r="D952" s="2">
        <v>13967</v>
      </c>
    </row>
    <row r="953" spans="2:4" ht="9.75" customHeight="1">
      <c r="B953" s="5" t="s">
        <v>475</v>
      </c>
      <c r="C953" s="2">
        <v>5172</v>
      </c>
      <c r="D953" s="2">
        <v>4760</v>
      </c>
    </row>
    <row r="954" spans="2:4" ht="9.75" customHeight="1">
      <c r="B954" s="5" t="s">
        <v>476</v>
      </c>
      <c r="C954" s="2">
        <v>51094</v>
      </c>
      <c r="D954" s="2">
        <v>45828</v>
      </c>
    </row>
    <row r="955" spans="3:4" ht="4.5" customHeight="1">
      <c r="C955" s="2"/>
      <c r="D955" s="2"/>
    </row>
    <row r="956" spans="1:4" ht="9.75" customHeight="1">
      <c r="A956" s="3" t="s">
        <v>764</v>
      </c>
      <c r="C956" s="2"/>
      <c r="D956" s="2"/>
    </row>
    <row r="957" spans="2:4" ht="9.75" customHeight="1">
      <c r="B957" s="6" t="s">
        <v>730</v>
      </c>
      <c r="C957" s="2">
        <v>312038</v>
      </c>
      <c r="D957" s="2">
        <v>161673</v>
      </c>
    </row>
    <row r="958" spans="2:4" s="4" customFormat="1" ht="9.75" customHeight="1">
      <c r="B958" s="7" t="s">
        <v>731</v>
      </c>
      <c r="C958" s="4">
        <f>C957/473711</f>
        <v>0.6587096351995204</v>
      </c>
      <c r="D958" s="4">
        <f>D957/473711</f>
        <v>0.34129036480047964</v>
      </c>
    </row>
    <row r="959" spans="3:4" ht="3.75" customHeight="1">
      <c r="C959" s="2"/>
      <c r="D959" s="2"/>
    </row>
    <row r="960" spans="2:4" ht="9.75" customHeight="1">
      <c r="B960" s="5" t="s">
        <v>3</v>
      </c>
      <c r="C960" s="2">
        <v>65381</v>
      </c>
      <c r="D960" s="2">
        <v>29603</v>
      </c>
    </row>
    <row r="961" spans="2:4" ht="9.75" customHeight="1">
      <c r="B961" s="5" t="s">
        <v>4</v>
      </c>
      <c r="C961" s="2">
        <v>56390</v>
      </c>
      <c r="D961" s="2">
        <v>28272</v>
      </c>
    </row>
    <row r="962" spans="2:4" ht="9.75" customHeight="1">
      <c r="B962" s="5" t="s">
        <v>5</v>
      </c>
      <c r="C962" s="2">
        <v>64543</v>
      </c>
      <c r="D962" s="2">
        <v>32798</v>
      </c>
    </row>
    <row r="963" spans="2:4" ht="9.75" customHeight="1">
      <c r="B963" s="5" t="s">
        <v>6</v>
      </c>
      <c r="C963" s="2">
        <v>58577</v>
      </c>
      <c r="D963" s="2">
        <v>34060</v>
      </c>
    </row>
    <row r="964" spans="2:4" ht="9.75" customHeight="1">
      <c r="B964" s="5" t="s">
        <v>7</v>
      </c>
      <c r="C964" s="2">
        <v>67147</v>
      </c>
      <c r="D964" s="2">
        <v>36940</v>
      </c>
    </row>
    <row r="965" spans="2:4" ht="9.75" customHeight="1">
      <c r="B965" s="5" t="s">
        <v>59</v>
      </c>
      <c r="C965" s="2">
        <v>5566</v>
      </c>
      <c r="D965" s="2">
        <v>4126</v>
      </c>
    </row>
    <row r="966" spans="2:4" ht="9.75" customHeight="1">
      <c r="B966" s="5" t="s">
        <v>477</v>
      </c>
      <c r="C966" s="2">
        <v>137447</v>
      </c>
      <c r="D966" s="2">
        <v>66204</v>
      </c>
    </row>
    <row r="967" spans="2:4" ht="9.75" customHeight="1">
      <c r="B967" s="5" t="s">
        <v>478</v>
      </c>
      <c r="C967" s="2">
        <v>164976</v>
      </c>
      <c r="D967" s="2">
        <v>87568</v>
      </c>
    </row>
    <row r="968" spans="2:4" ht="9.75" customHeight="1">
      <c r="B968" s="5" t="s">
        <v>65</v>
      </c>
      <c r="C968" s="2">
        <v>4049</v>
      </c>
      <c r="D968" s="2">
        <v>3775</v>
      </c>
    </row>
    <row r="969" spans="2:4" ht="9.75" customHeight="1">
      <c r="B969" s="5" t="s">
        <v>36</v>
      </c>
      <c r="C969" s="2">
        <v>36588</v>
      </c>
      <c r="D969" s="2">
        <v>19554</v>
      </c>
    </row>
    <row r="970" spans="2:4" ht="9.75" customHeight="1">
      <c r="B970" s="5" t="s">
        <v>67</v>
      </c>
      <c r="C970" s="2">
        <v>1103</v>
      </c>
      <c r="D970" s="2">
        <v>910</v>
      </c>
    </row>
    <row r="971" spans="2:4" ht="9.75" customHeight="1">
      <c r="B971" s="5" t="s">
        <v>48</v>
      </c>
      <c r="C971" s="2">
        <v>60543</v>
      </c>
      <c r="D971" s="2">
        <v>34872</v>
      </c>
    </row>
    <row r="972" spans="2:4" ht="9.75" customHeight="1">
      <c r="B972" s="5" t="s">
        <v>479</v>
      </c>
      <c r="C972" s="2">
        <v>4109</v>
      </c>
      <c r="D972" s="2">
        <v>3851</v>
      </c>
    </row>
    <row r="973" spans="2:4" ht="9.75" customHeight="1">
      <c r="B973" s="5" t="s">
        <v>480</v>
      </c>
      <c r="C973" s="2">
        <v>199524</v>
      </c>
      <c r="D973" s="2">
        <v>96696</v>
      </c>
    </row>
    <row r="974" spans="2:4" ht="9.75" customHeight="1">
      <c r="B974" s="5" t="s">
        <v>40</v>
      </c>
      <c r="C974" s="2">
        <v>10171</v>
      </c>
      <c r="D974" s="2">
        <v>5790</v>
      </c>
    </row>
    <row r="975" spans="2:4" ht="9.75" customHeight="1">
      <c r="B975" s="5" t="s">
        <v>95</v>
      </c>
      <c r="C975" s="2">
        <v>33766</v>
      </c>
      <c r="D975" s="2">
        <v>18311</v>
      </c>
    </row>
    <row r="976" spans="2:4" ht="9.75" customHeight="1">
      <c r="B976" s="5" t="s">
        <v>481</v>
      </c>
      <c r="C976" s="2">
        <v>89628</v>
      </c>
      <c r="D976" s="2">
        <v>44062</v>
      </c>
    </row>
    <row r="977" spans="2:4" ht="9.75" customHeight="1">
      <c r="B977" s="5" t="s">
        <v>482</v>
      </c>
      <c r="C977" s="2">
        <v>102904</v>
      </c>
      <c r="D977" s="2">
        <v>54377</v>
      </c>
    </row>
    <row r="978" spans="2:4" ht="9.75" customHeight="1">
      <c r="B978" s="5" t="s">
        <v>483</v>
      </c>
      <c r="C978" s="2">
        <v>84996</v>
      </c>
      <c r="D978" s="2">
        <v>44367</v>
      </c>
    </row>
    <row r="979" spans="2:4" ht="9.75" customHeight="1">
      <c r="B979" s="5" t="s">
        <v>68</v>
      </c>
      <c r="C979" s="2">
        <v>744</v>
      </c>
      <c r="D979" s="2">
        <v>556</v>
      </c>
    </row>
    <row r="980" spans="2:4" ht="9.75" customHeight="1">
      <c r="B980" s="5" t="s">
        <v>38</v>
      </c>
      <c r="C980" s="2">
        <v>312038</v>
      </c>
      <c r="D980" s="2">
        <v>161673</v>
      </c>
    </row>
    <row r="981" spans="2:4" ht="9.75" customHeight="1">
      <c r="B981" s="8" t="s">
        <v>728</v>
      </c>
      <c r="C981" s="2"/>
      <c r="D981" s="2"/>
    </row>
    <row r="982" spans="2:4" ht="9.75" customHeight="1">
      <c r="B982" s="5" t="s">
        <v>484</v>
      </c>
      <c r="C982" s="2">
        <v>16296</v>
      </c>
      <c r="D982" s="2">
        <v>10161</v>
      </c>
    </row>
    <row r="983" spans="2:4" ht="9.75" customHeight="1">
      <c r="B983" s="5" t="s">
        <v>485</v>
      </c>
      <c r="C983" s="2">
        <v>37841</v>
      </c>
      <c r="D983" s="2">
        <v>19168</v>
      </c>
    </row>
    <row r="984" spans="2:4" ht="9.75" customHeight="1">
      <c r="B984" s="5" t="s">
        <v>486</v>
      </c>
      <c r="C984" s="2">
        <v>16991</v>
      </c>
      <c r="D984" s="2">
        <v>8677</v>
      </c>
    </row>
    <row r="985" spans="2:4" ht="9.75" customHeight="1">
      <c r="B985" s="5" t="s">
        <v>487</v>
      </c>
      <c r="C985" s="2">
        <v>3564</v>
      </c>
      <c r="D985" s="2">
        <v>3396</v>
      </c>
    </row>
    <row r="986" spans="2:4" ht="9.75" customHeight="1">
      <c r="B986" s="5" t="s">
        <v>488</v>
      </c>
      <c r="C986" s="2">
        <v>120</v>
      </c>
      <c r="D986" s="2">
        <v>103</v>
      </c>
    </row>
    <row r="987" spans="2:4" ht="9.75" customHeight="1">
      <c r="B987" s="5" t="s">
        <v>489</v>
      </c>
      <c r="C987" s="2">
        <v>13575</v>
      </c>
      <c r="D987" s="2">
        <v>6938</v>
      </c>
    </row>
    <row r="988" spans="2:4" ht="9.75" customHeight="1">
      <c r="B988" s="5" t="s">
        <v>490</v>
      </c>
      <c r="C988" s="2">
        <v>108271</v>
      </c>
      <c r="D988" s="2">
        <v>49078</v>
      </c>
    </row>
    <row r="989" spans="2:4" ht="9.75" customHeight="1">
      <c r="B989" s="5" t="s">
        <v>491</v>
      </c>
      <c r="C989" s="2">
        <v>115380</v>
      </c>
      <c r="D989" s="2">
        <v>64152</v>
      </c>
    </row>
    <row r="990" spans="3:4" ht="4.5" customHeight="1">
      <c r="C990" s="2"/>
      <c r="D990" s="2"/>
    </row>
    <row r="991" spans="1:4" ht="9.75" customHeight="1">
      <c r="A991" s="3" t="s">
        <v>765</v>
      </c>
      <c r="C991" s="2"/>
      <c r="D991" s="2"/>
    </row>
    <row r="992" spans="2:4" ht="9.75" customHeight="1">
      <c r="B992" s="6" t="s">
        <v>730</v>
      </c>
      <c r="C992" s="2">
        <v>11151</v>
      </c>
      <c r="D992" s="2">
        <v>7568</v>
      </c>
    </row>
    <row r="993" spans="2:4" s="4" customFormat="1" ht="9.75" customHeight="1">
      <c r="B993" s="7" t="s">
        <v>731</v>
      </c>
      <c r="C993" s="4">
        <f>C992/18719</f>
        <v>0.5957048987659597</v>
      </c>
      <c r="D993" s="4">
        <f>D992/18719</f>
        <v>0.4042951012340403</v>
      </c>
    </row>
    <row r="994" spans="3:4" ht="3.75" customHeight="1">
      <c r="C994" s="2"/>
      <c r="D994" s="2"/>
    </row>
    <row r="995" spans="2:4" ht="9.75" customHeight="1">
      <c r="B995" s="5" t="s">
        <v>3</v>
      </c>
      <c r="C995" s="2">
        <v>2379</v>
      </c>
      <c r="D995" s="2">
        <v>1567</v>
      </c>
    </row>
    <row r="996" spans="2:4" ht="9.75" customHeight="1">
      <c r="B996" s="5" t="s">
        <v>4</v>
      </c>
      <c r="C996" s="2">
        <v>2498</v>
      </c>
      <c r="D996" s="2">
        <v>1390</v>
      </c>
    </row>
    <row r="997" spans="2:4" ht="9.75" customHeight="1">
      <c r="B997" s="5" t="s">
        <v>5</v>
      </c>
      <c r="C997" s="2">
        <v>1967</v>
      </c>
      <c r="D997" s="2">
        <v>1542</v>
      </c>
    </row>
    <row r="998" spans="2:4" ht="9.75" customHeight="1">
      <c r="B998" s="5" t="s">
        <v>6</v>
      </c>
      <c r="C998" s="2">
        <v>2809</v>
      </c>
      <c r="D998" s="2">
        <v>1583</v>
      </c>
    </row>
    <row r="999" spans="2:4" ht="9.75" customHeight="1">
      <c r="B999" s="5" t="s">
        <v>7</v>
      </c>
      <c r="C999" s="2">
        <v>1498</v>
      </c>
      <c r="D999" s="2">
        <v>1486</v>
      </c>
    </row>
    <row r="1000" spans="2:4" ht="9.75" customHeight="1">
      <c r="B1000" s="5" t="s">
        <v>353</v>
      </c>
      <c r="C1000" s="2">
        <v>11151</v>
      </c>
      <c r="D1000" s="2">
        <v>7568</v>
      </c>
    </row>
    <row r="1001" spans="2:4" ht="9.75" customHeight="1">
      <c r="B1001" s="5" t="s">
        <v>102</v>
      </c>
      <c r="C1001" s="2">
        <v>11151</v>
      </c>
      <c r="D1001" s="2">
        <v>7568</v>
      </c>
    </row>
    <row r="1002" spans="2:4" ht="9.75" customHeight="1">
      <c r="B1002" s="5" t="s">
        <v>356</v>
      </c>
      <c r="C1002" s="2">
        <v>11151</v>
      </c>
      <c r="D1002" s="2">
        <v>7568</v>
      </c>
    </row>
    <row r="1003" spans="2:4" ht="9.75" customHeight="1">
      <c r="B1003" s="5" t="s">
        <v>19</v>
      </c>
      <c r="C1003" s="2">
        <v>11151</v>
      </c>
      <c r="D1003" s="2">
        <v>7568</v>
      </c>
    </row>
    <row r="1004" spans="2:4" ht="9.75" customHeight="1">
      <c r="B1004" s="8" t="s">
        <v>728</v>
      </c>
      <c r="C1004" s="2"/>
      <c r="D1004" s="2"/>
    </row>
    <row r="1005" spans="2:4" ht="9.75" customHeight="1">
      <c r="B1005" s="5" t="s">
        <v>492</v>
      </c>
      <c r="C1005" s="2">
        <v>6181</v>
      </c>
      <c r="D1005" s="2">
        <v>4903</v>
      </c>
    </row>
    <row r="1006" spans="2:4" ht="9.75" customHeight="1">
      <c r="B1006" s="5" t="s">
        <v>493</v>
      </c>
      <c r="C1006" s="2">
        <v>455</v>
      </c>
      <c r="D1006" s="2">
        <v>243</v>
      </c>
    </row>
    <row r="1007" spans="2:4" ht="9.75" customHeight="1">
      <c r="B1007" s="5" t="s">
        <v>494</v>
      </c>
      <c r="C1007" s="2">
        <v>4515</v>
      </c>
      <c r="D1007" s="2">
        <v>2422</v>
      </c>
    </row>
    <row r="1008" spans="3:4" ht="4.5" customHeight="1">
      <c r="C1008" s="2"/>
      <c r="D1008" s="2"/>
    </row>
    <row r="1009" spans="1:4" ht="9.75" customHeight="1">
      <c r="A1009" s="3" t="s">
        <v>766</v>
      </c>
      <c r="C1009" s="2"/>
      <c r="D1009" s="2"/>
    </row>
    <row r="1010" spans="2:4" ht="9.75" customHeight="1">
      <c r="B1010" s="6" t="s">
        <v>730</v>
      </c>
      <c r="C1010" s="2">
        <v>300738</v>
      </c>
      <c r="D1010" s="2">
        <v>251246</v>
      </c>
    </row>
    <row r="1011" spans="2:4" s="4" customFormat="1" ht="9.75" customHeight="1">
      <c r="B1011" s="7" t="s">
        <v>731</v>
      </c>
      <c r="C1011" s="4">
        <f>C1010/551984</f>
        <v>0.544831009594481</v>
      </c>
      <c r="D1011" s="4">
        <f>D1010/551984</f>
        <v>0.455168990405519</v>
      </c>
    </row>
    <row r="1012" spans="3:4" ht="3.75" customHeight="1">
      <c r="C1012" s="2"/>
      <c r="D1012" s="2"/>
    </row>
    <row r="1013" spans="2:4" ht="9.75" customHeight="1">
      <c r="B1013" s="5" t="s">
        <v>3</v>
      </c>
      <c r="C1013" s="2">
        <v>52400</v>
      </c>
      <c r="D1013" s="2">
        <v>48201</v>
      </c>
    </row>
    <row r="1014" spans="2:4" ht="9.75" customHeight="1">
      <c r="B1014" s="5" t="s">
        <v>4</v>
      </c>
      <c r="C1014" s="2">
        <v>72958</v>
      </c>
      <c r="D1014" s="2">
        <v>55796</v>
      </c>
    </row>
    <row r="1015" spans="2:4" ht="9.75" customHeight="1">
      <c r="B1015" s="5" t="s">
        <v>5</v>
      </c>
      <c r="C1015" s="2">
        <v>70007</v>
      </c>
      <c r="D1015" s="2">
        <v>48609</v>
      </c>
    </row>
    <row r="1016" spans="2:4" ht="9.75" customHeight="1">
      <c r="B1016" s="5" t="s">
        <v>6</v>
      </c>
      <c r="C1016" s="2">
        <v>58823</v>
      </c>
      <c r="D1016" s="2">
        <v>51654</v>
      </c>
    </row>
    <row r="1017" spans="2:4" ht="9.75" customHeight="1">
      <c r="B1017" s="5" t="s">
        <v>7</v>
      </c>
      <c r="C1017" s="2">
        <v>46550</v>
      </c>
      <c r="D1017" s="2">
        <v>46986</v>
      </c>
    </row>
    <row r="1018" spans="2:4" ht="9.75" customHeight="1">
      <c r="B1018" s="5" t="s">
        <v>143</v>
      </c>
      <c r="C1018" s="2">
        <v>96027</v>
      </c>
      <c r="D1018" s="2">
        <v>79649</v>
      </c>
    </row>
    <row r="1019" spans="2:4" ht="9.75" customHeight="1">
      <c r="B1019" s="5" t="s">
        <v>176</v>
      </c>
      <c r="C1019" s="2">
        <v>8818</v>
      </c>
      <c r="D1019" s="2">
        <v>6544</v>
      </c>
    </row>
    <row r="1020" spans="2:4" ht="9.75" customHeight="1">
      <c r="B1020" s="5" t="s">
        <v>495</v>
      </c>
      <c r="C1020" s="2">
        <v>113740</v>
      </c>
      <c r="D1020" s="2">
        <v>84983</v>
      </c>
    </row>
    <row r="1021" spans="2:4" ht="9.75" customHeight="1">
      <c r="B1021" s="5" t="s">
        <v>183</v>
      </c>
      <c r="C1021" s="2">
        <v>67658</v>
      </c>
      <c r="D1021" s="2">
        <v>69224</v>
      </c>
    </row>
    <row r="1022" spans="2:4" ht="9.75" customHeight="1">
      <c r="B1022" s="5" t="s">
        <v>186</v>
      </c>
      <c r="C1022" s="2">
        <v>14495</v>
      </c>
      <c r="D1022" s="2">
        <v>10846</v>
      </c>
    </row>
    <row r="1023" spans="2:4" ht="9.75" customHeight="1">
      <c r="B1023" s="5" t="s">
        <v>148</v>
      </c>
      <c r="C1023" s="2">
        <v>19046</v>
      </c>
      <c r="D1023" s="2">
        <v>14433</v>
      </c>
    </row>
    <row r="1024" spans="2:4" ht="9.75" customHeight="1">
      <c r="B1024" s="5" t="s">
        <v>192</v>
      </c>
      <c r="C1024" s="2">
        <v>98133</v>
      </c>
      <c r="D1024" s="2">
        <v>97834</v>
      </c>
    </row>
    <row r="1025" spans="2:4" ht="9.75" customHeight="1">
      <c r="B1025" s="5" t="s">
        <v>193</v>
      </c>
      <c r="C1025" s="2">
        <v>43066</v>
      </c>
      <c r="D1025" s="2">
        <v>39971</v>
      </c>
    </row>
    <row r="1026" spans="2:4" ht="9.75" customHeight="1">
      <c r="B1026" s="5" t="s">
        <v>195</v>
      </c>
      <c r="C1026" s="2">
        <v>110315</v>
      </c>
      <c r="D1026" s="2">
        <v>75890</v>
      </c>
    </row>
    <row r="1027" spans="2:4" ht="9.75" customHeight="1">
      <c r="B1027" s="5" t="s">
        <v>197</v>
      </c>
      <c r="C1027" s="2">
        <v>15787</v>
      </c>
      <c r="D1027" s="2">
        <v>12350</v>
      </c>
    </row>
    <row r="1028" spans="2:4" ht="9.75" customHeight="1">
      <c r="B1028" s="5" t="s">
        <v>200</v>
      </c>
      <c r="C1028" s="2">
        <v>14391</v>
      </c>
      <c r="D1028" s="2">
        <v>10768</v>
      </c>
    </row>
    <row r="1029" spans="2:4" ht="9.75" customHeight="1">
      <c r="B1029" s="5" t="s">
        <v>496</v>
      </c>
      <c r="C1029" s="2">
        <v>63179</v>
      </c>
      <c r="D1029" s="2">
        <v>56199</v>
      </c>
    </row>
    <row r="1030" spans="2:4" ht="9.75" customHeight="1">
      <c r="B1030" s="5" t="s">
        <v>151</v>
      </c>
      <c r="C1030" s="2">
        <v>3111</v>
      </c>
      <c r="D1030" s="2">
        <v>2483</v>
      </c>
    </row>
    <row r="1031" spans="2:4" ht="9.75" customHeight="1">
      <c r="B1031" s="5" t="s">
        <v>497</v>
      </c>
      <c r="C1031" s="2">
        <v>80609</v>
      </c>
      <c r="D1031" s="2">
        <v>53515</v>
      </c>
    </row>
    <row r="1032" spans="2:4" ht="9.75" customHeight="1">
      <c r="B1032" s="5" t="s">
        <v>208</v>
      </c>
      <c r="C1032" s="2">
        <v>20700</v>
      </c>
      <c r="D1032" s="2">
        <v>16061</v>
      </c>
    </row>
    <row r="1033" spans="2:4" ht="9.75" customHeight="1">
      <c r="B1033" s="5" t="s">
        <v>442</v>
      </c>
      <c r="C1033" s="2">
        <v>20615</v>
      </c>
      <c r="D1033" s="2">
        <v>14386</v>
      </c>
    </row>
    <row r="1034" spans="2:4" ht="9.75" customHeight="1">
      <c r="B1034" s="5" t="s">
        <v>498</v>
      </c>
      <c r="C1034" s="2">
        <v>56754</v>
      </c>
      <c r="D1034" s="2">
        <v>58424</v>
      </c>
    </row>
    <row r="1035" spans="2:4" ht="9.75" customHeight="1">
      <c r="B1035" s="5" t="s">
        <v>217</v>
      </c>
      <c r="C1035" s="2">
        <v>41379</v>
      </c>
      <c r="D1035" s="2">
        <v>39410</v>
      </c>
    </row>
    <row r="1036" spans="2:4" ht="9.75" customHeight="1">
      <c r="B1036" s="5" t="s">
        <v>220</v>
      </c>
      <c r="C1036" s="2">
        <v>14391</v>
      </c>
      <c r="D1036" s="2">
        <v>10768</v>
      </c>
    </row>
    <row r="1037" spans="2:4" ht="9.75" customHeight="1">
      <c r="B1037" s="5" t="s">
        <v>38</v>
      </c>
      <c r="C1037" s="2">
        <v>160073</v>
      </c>
      <c r="D1037" s="2">
        <v>132410</v>
      </c>
    </row>
    <row r="1038" spans="2:4" ht="9.75" customHeight="1">
      <c r="B1038" s="5" t="s">
        <v>229</v>
      </c>
      <c r="C1038" s="2">
        <v>14391</v>
      </c>
      <c r="D1038" s="2">
        <v>10768</v>
      </c>
    </row>
    <row r="1039" spans="2:4" ht="9.75" customHeight="1">
      <c r="B1039" s="5" t="s">
        <v>134</v>
      </c>
      <c r="C1039" s="2">
        <v>126274</v>
      </c>
      <c r="D1039" s="2">
        <v>108068</v>
      </c>
    </row>
    <row r="1040" spans="2:4" ht="9.75" customHeight="1">
      <c r="B1040" s="8" t="s">
        <v>728</v>
      </c>
      <c r="C1040" s="2"/>
      <c r="D1040" s="2"/>
    </row>
    <row r="1041" spans="2:4" ht="9.75" customHeight="1">
      <c r="B1041" s="5" t="s">
        <v>499</v>
      </c>
      <c r="C1041" s="2">
        <v>2896</v>
      </c>
      <c r="D1041" s="2">
        <v>2791</v>
      </c>
    </row>
    <row r="1042" spans="2:4" ht="9.75" customHeight="1">
      <c r="B1042" s="5" t="s">
        <v>500</v>
      </c>
      <c r="C1042" s="2">
        <v>11601</v>
      </c>
      <c r="D1042" s="2">
        <v>9894</v>
      </c>
    </row>
    <row r="1043" spans="2:4" ht="9.75" customHeight="1">
      <c r="B1043" s="5" t="s">
        <v>501</v>
      </c>
      <c r="C1043" s="2">
        <v>2493</v>
      </c>
      <c r="D1043" s="2">
        <v>2418</v>
      </c>
    </row>
    <row r="1044" spans="2:4" ht="9.75" customHeight="1">
      <c r="B1044" s="5" t="s">
        <v>502</v>
      </c>
      <c r="C1044" s="2">
        <v>1021</v>
      </c>
      <c r="D1044" s="2">
        <v>647</v>
      </c>
    </row>
    <row r="1045" spans="2:4" ht="9.75" customHeight="1">
      <c r="B1045" s="5" t="s">
        <v>503</v>
      </c>
      <c r="C1045" s="2">
        <v>12577</v>
      </c>
      <c r="D1045" s="2">
        <v>10908</v>
      </c>
    </row>
    <row r="1046" spans="2:4" ht="9.75" customHeight="1">
      <c r="B1046" s="5" t="s">
        <v>504</v>
      </c>
      <c r="C1046" s="2">
        <v>14391</v>
      </c>
      <c r="D1046" s="2">
        <v>10768</v>
      </c>
    </row>
    <row r="1047" spans="2:4" ht="9.75" customHeight="1">
      <c r="B1047" s="5" t="s">
        <v>505</v>
      </c>
      <c r="C1047" s="2">
        <v>6014</v>
      </c>
      <c r="D1047" s="2">
        <v>6566</v>
      </c>
    </row>
    <row r="1048" spans="2:4" ht="9.75" customHeight="1">
      <c r="B1048" s="5" t="s">
        <v>506</v>
      </c>
      <c r="C1048" s="2">
        <v>25184</v>
      </c>
      <c r="D1048" s="2">
        <v>25629</v>
      </c>
    </row>
    <row r="1049" spans="2:4" ht="9.75" customHeight="1">
      <c r="B1049" s="5" t="s">
        <v>507</v>
      </c>
      <c r="C1049" s="2">
        <v>2471</v>
      </c>
      <c r="D1049" s="2">
        <v>1858</v>
      </c>
    </row>
    <row r="1050" spans="2:4" ht="9.75" customHeight="1">
      <c r="B1050" s="5" t="s">
        <v>508</v>
      </c>
      <c r="C1050" s="2">
        <v>10334</v>
      </c>
      <c r="D1050" s="2">
        <v>11530</v>
      </c>
    </row>
    <row r="1051" spans="2:4" ht="9.75" customHeight="1">
      <c r="B1051" s="5" t="s">
        <v>509</v>
      </c>
      <c r="C1051" s="2">
        <v>8462</v>
      </c>
      <c r="D1051" s="2">
        <v>6124</v>
      </c>
    </row>
    <row r="1052" spans="2:4" ht="9.75" customHeight="1">
      <c r="B1052" s="5" t="s">
        <v>510</v>
      </c>
      <c r="C1052" s="2">
        <v>4116</v>
      </c>
      <c r="D1052" s="2">
        <v>2276</v>
      </c>
    </row>
    <row r="1053" spans="2:4" ht="9.75" customHeight="1">
      <c r="B1053" s="5" t="s">
        <v>511</v>
      </c>
      <c r="C1053" s="2">
        <v>4613</v>
      </c>
      <c r="D1053" s="2">
        <v>4390</v>
      </c>
    </row>
    <row r="1054" spans="2:4" ht="9.75" customHeight="1">
      <c r="B1054" s="5" t="s">
        <v>512</v>
      </c>
      <c r="C1054" s="2">
        <v>584</v>
      </c>
      <c r="D1054" s="2">
        <v>425</v>
      </c>
    </row>
    <row r="1055" spans="2:4" ht="9.75" customHeight="1">
      <c r="B1055" s="5" t="s">
        <v>513</v>
      </c>
      <c r="C1055" s="2">
        <v>20869</v>
      </c>
      <c r="D1055" s="2">
        <v>19708</v>
      </c>
    </row>
    <row r="1056" spans="2:4" ht="9.75" customHeight="1">
      <c r="B1056" s="5" t="s">
        <v>514</v>
      </c>
      <c r="C1056" s="2">
        <v>34142</v>
      </c>
      <c r="D1056" s="2">
        <v>21905</v>
      </c>
    </row>
    <row r="1057" spans="2:4" ht="9.75" customHeight="1">
      <c r="B1057" s="5" t="s">
        <v>515</v>
      </c>
      <c r="C1057" s="2">
        <v>15272</v>
      </c>
      <c r="D1057" s="2">
        <v>9482</v>
      </c>
    </row>
    <row r="1058" spans="2:4" ht="9.75" customHeight="1">
      <c r="B1058" s="5" t="s">
        <v>516</v>
      </c>
      <c r="C1058" s="2">
        <v>12642</v>
      </c>
      <c r="D1058" s="2">
        <v>12376</v>
      </c>
    </row>
    <row r="1059" spans="2:4" ht="9.75" customHeight="1">
      <c r="B1059" s="5" t="s">
        <v>517</v>
      </c>
      <c r="C1059" s="2">
        <v>25434</v>
      </c>
      <c r="D1059" s="2">
        <v>20843</v>
      </c>
    </row>
    <row r="1060" spans="2:4" ht="9.75" customHeight="1">
      <c r="B1060" s="5" t="s">
        <v>518</v>
      </c>
      <c r="C1060" s="2">
        <v>2111</v>
      </c>
      <c r="D1060" s="2">
        <v>1333</v>
      </c>
    </row>
    <row r="1061" spans="2:4" ht="9.75" customHeight="1">
      <c r="B1061" s="5" t="s">
        <v>519</v>
      </c>
      <c r="C1061" s="2">
        <v>14910</v>
      </c>
      <c r="D1061" s="2">
        <v>11662</v>
      </c>
    </row>
    <row r="1062" spans="2:4" ht="9.75" customHeight="1">
      <c r="B1062" s="5" t="s">
        <v>520</v>
      </c>
      <c r="C1062" s="2">
        <v>14440</v>
      </c>
      <c r="D1062" s="2">
        <v>12308</v>
      </c>
    </row>
    <row r="1063" spans="2:4" ht="9.75" customHeight="1">
      <c r="B1063" s="5" t="s">
        <v>521</v>
      </c>
      <c r="C1063" s="2">
        <v>9593</v>
      </c>
      <c r="D1063" s="2">
        <v>7500</v>
      </c>
    </row>
    <row r="1064" spans="2:4" ht="9.75" customHeight="1">
      <c r="B1064" s="5" t="s">
        <v>522</v>
      </c>
      <c r="C1064" s="2">
        <v>3528</v>
      </c>
      <c r="D1064" s="2">
        <v>2431</v>
      </c>
    </row>
    <row r="1065" spans="2:4" ht="9.75" customHeight="1">
      <c r="B1065" s="5" t="s">
        <v>523</v>
      </c>
      <c r="C1065" s="2">
        <v>41040</v>
      </c>
      <c r="D1065" s="2">
        <v>35474</v>
      </c>
    </row>
    <row r="1066" spans="3:4" ht="4.5" customHeight="1">
      <c r="C1066" s="2"/>
      <c r="D1066" s="2"/>
    </row>
    <row r="1067" spans="1:4" ht="9.75" customHeight="1">
      <c r="A1067" s="3" t="s">
        <v>767</v>
      </c>
      <c r="C1067" s="2"/>
      <c r="D1067" s="2"/>
    </row>
    <row r="1068" spans="2:4" ht="9.75" customHeight="1">
      <c r="B1068" s="6" t="s">
        <v>730</v>
      </c>
      <c r="C1068" s="2">
        <v>625843</v>
      </c>
      <c r="D1068" s="2">
        <v>446063</v>
      </c>
    </row>
    <row r="1069" spans="2:4" s="4" customFormat="1" ht="9.75" customHeight="1">
      <c r="B1069" s="7" t="s">
        <v>731</v>
      </c>
      <c r="C1069" s="4">
        <f>C1068/1071906</f>
        <v>0.5838599653327811</v>
      </c>
      <c r="D1069" s="4">
        <f>D1068/1071906</f>
        <v>0.41614003466721894</v>
      </c>
    </row>
    <row r="1070" spans="3:4" ht="3.75" customHeight="1">
      <c r="C1070" s="2"/>
      <c r="D1070" s="2"/>
    </row>
    <row r="1071" spans="2:4" ht="9.75" customHeight="1">
      <c r="B1071" s="5" t="s">
        <v>3</v>
      </c>
      <c r="C1071" s="2">
        <v>91962</v>
      </c>
      <c r="D1071" s="2">
        <v>97913</v>
      </c>
    </row>
    <row r="1072" spans="2:4" ht="9.75" customHeight="1">
      <c r="B1072" s="5" t="s">
        <v>4</v>
      </c>
      <c r="C1072" s="2">
        <v>121652</v>
      </c>
      <c r="D1072" s="2">
        <v>93435</v>
      </c>
    </row>
    <row r="1073" spans="2:4" ht="9.75" customHeight="1">
      <c r="B1073" s="5" t="s">
        <v>5</v>
      </c>
      <c r="C1073" s="2">
        <v>139111</v>
      </c>
      <c r="D1073" s="2">
        <v>84623</v>
      </c>
    </row>
    <row r="1074" spans="2:4" ht="9.75" customHeight="1">
      <c r="B1074" s="5" t="s">
        <v>6</v>
      </c>
      <c r="C1074" s="2">
        <v>153392</v>
      </c>
      <c r="D1074" s="2">
        <v>84673</v>
      </c>
    </row>
    <row r="1075" spans="2:4" ht="9.75" customHeight="1">
      <c r="B1075" s="5" t="s">
        <v>7</v>
      </c>
      <c r="C1075" s="2">
        <v>119726</v>
      </c>
      <c r="D1075" s="2">
        <v>85419</v>
      </c>
    </row>
    <row r="1076" spans="2:4" ht="9.75" customHeight="1">
      <c r="B1076" s="5" t="s">
        <v>383</v>
      </c>
      <c r="C1076" s="2">
        <v>117217</v>
      </c>
      <c r="D1076" s="2">
        <v>73082</v>
      </c>
    </row>
    <row r="1077" spans="2:4" ht="9.75" customHeight="1">
      <c r="B1077" s="5" t="s">
        <v>439</v>
      </c>
      <c r="C1077" s="2">
        <v>107286</v>
      </c>
      <c r="D1077" s="2">
        <v>88967</v>
      </c>
    </row>
    <row r="1078" spans="2:4" ht="9.75" customHeight="1">
      <c r="B1078" s="5" t="s">
        <v>131</v>
      </c>
      <c r="C1078" s="2">
        <v>67508</v>
      </c>
      <c r="D1078" s="2">
        <v>77529</v>
      </c>
    </row>
    <row r="1079" spans="2:4" ht="9.75" customHeight="1">
      <c r="B1079" s="5" t="s">
        <v>524</v>
      </c>
      <c r="C1079" s="2">
        <v>172659</v>
      </c>
      <c r="D1079" s="2">
        <v>99114</v>
      </c>
    </row>
    <row r="1080" spans="2:4" ht="9.75" customHeight="1">
      <c r="B1080" s="5" t="s">
        <v>525</v>
      </c>
      <c r="C1080" s="2">
        <v>161173</v>
      </c>
      <c r="D1080" s="2">
        <v>107371</v>
      </c>
    </row>
    <row r="1081" spans="2:4" ht="9.75" customHeight="1">
      <c r="B1081" s="5" t="s">
        <v>384</v>
      </c>
      <c r="C1081" s="2">
        <v>100008</v>
      </c>
      <c r="D1081" s="2">
        <v>64145</v>
      </c>
    </row>
    <row r="1082" spans="2:4" ht="9.75" customHeight="1">
      <c r="B1082" s="5" t="s">
        <v>526</v>
      </c>
      <c r="C1082" s="2">
        <v>174311</v>
      </c>
      <c r="D1082" s="2">
        <v>134113</v>
      </c>
    </row>
    <row r="1083" spans="2:4" ht="9.75" customHeight="1">
      <c r="B1083" s="5" t="s">
        <v>527</v>
      </c>
      <c r="C1083" s="2">
        <v>240387</v>
      </c>
      <c r="D1083" s="2">
        <v>130581</v>
      </c>
    </row>
    <row r="1084" spans="2:4" ht="9.75" customHeight="1">
      <c r="B1084" s="5" t="s">
        <v>132</v>
      </c>
      <c r="C1084" s="2">
        <v>111137</v>
      </c>
      <c r="D1084" s="2">
        <v>117224</v>
      </c>
    </row>
    <row r="1085" spans="2:4" ht="9.75" customHeight="1">
      <c r="B1085" s="5" t="s">
        <v>446</v>
      </c>
      <c r="C1085" s="2">
        <v>72972</v>
      </c>
      <c r="D1085" s="2">
        <v>60998</v>
      </c>
    </row>
    <row r="1086" spans="2:4" ht="9.75" customHeight="1">
      <c r="B1086" s="5" t="s">
        <v>447</v>
      </c>
      <c r="C1086" s="2">
        <v>59685</v>
      </c>
      <c r="D1086" s="2">
        <v>48464</v>
      </c>
    </row>
    <row r="1087" spans="2:4" ht="9.75" customHeight="1">
      <c r="B1087" s="5" t="s">
        <v>528</v>
      </c>
      <c r="C1087" s="2">
        <v>98181</v>
      </c>
      <c r="D1087" s="2">
        <v>62709</v>
      </c>
    </row>
    <row r="1088" spans="2:4" ht="9.75" customHeight="1">
      <c r="B1088" s="5" t="s">
        <v>529</v>
      </c>
      <c r="C1088" s="2">
        <v>110618</v>
      </c>
      <c r="D1088" s="2">
        <v>70269</v>
      </c>
    </row>
    <row r="1089" spans="2:4" ht="9.75" customHeight="1">
      <c r="B1089" s="5" t="s">
        <v>530</v>
      </c>
      <c r="C1089" s="2">
        <v>130446</v>
      </c>
      <c r="D1089" s="2">
        <v>61455</v>
      </c>
    </row>
    <row r="1090" spans="2:4" ht="9.75" customHeight="1">
      <c r="B1090" s="5" t="s">
        <v>531</v>
      </c>
      <c r="C1090" s="2">
        <v>92050</v>
      </c>
      <c r="D1090" s="2">
        <v>69324</v>
      </c>
    </row>
    <row r="1091" spans="2:4" ht="9.75" customHeight="1">
      <c r="B1091" s="5" t="s">
        <v>532</v>
      </c>
      <c r="C1091" s="2">
        <v>61891</v>
      </c>
      <c r="D1091" s="2">
        <v>72844</v>
      </c>
    </row>
    <row r="1092" spans="2:4" ht="9.75" customHeight="1">
      <c r="B1092" s="5" t="s">
        <v>134</v>
      </c>
      <c r="C1092" s="2">
        <v>625843</v>
      </c>
      <c r="D1092" s="2">
        <v>446063</v>
      </c>
    </row>
    <row r="1093" spans="2:4" ht="9.75" customHeight="1">
      <c r="B1093" s="8" t="s">
        <v>728</v>
      </c>
      <c r="C1093" s="2"/>
      <c r="D1093" s="2"/>
    </row>
    <row r="1094" spans="2:4" ht="9.75" customHeight="1">
      <c r="B1094" s="5" t="s">
        <v>533</v>
      </c>
      <c r="C1094" s="2">
        <v>29936</v>
      </c>
      <c r="D1094" s="2">
        <v>16928</v>
      </c>
    </row>
    <row r="1095" spans="2:4" ht="9.75" customHeight="1">
      <c r="B1095" s="5" t="s">
        <v>534</v>
      </c>
      <c r="C1095" s="2">
        <v>43449</v>
      </c>
      <c r="D1095" s="2">
        <v>44417</v>
      </c>
    </row>
    <row r="1096" spans="2:4" ht="9.75" customHeight="1">
      <c r="B1096" s="5" t="s">
        <v>535</v>
      </c>
      <c r="C1096" s="2">
        <v>4367</v>
      </c>
      <c r="D1096" s="2">
        <v>2601</v>
      </c>
    </row>
    <row r="1097" spans="2:4" ht="9.75" customHeight="1">
      <c r="B1097" s="5" t="s">
        <v>536</v>
      </c>
      <c r="C1097" s="2">
        <v>1494</v>
      </c>
      <c r="D1097" s="2">
        <v>682</v>
      </c>
    </row>
    <row r="1098" spans="2:4" ht="9.75" customHeight="1">
      <c r="B1098" s="5" t="s">
        <v>537</v>
      </c>
      <c r="C1098" s="2">
        <v>12961</v>
      </c>
      <c r="D1098" s="2">
        <v>11313</v>
      </c>
    </row>
    <row r="1099" spans="2:4" ht="9.75" customHeight="1">
      <c r="B1099" s="5" t="s">
        <v>538</v>
      </c>
      <c r="C1099" s="2">
        <v>19434</v>
      </c>
      <c r="D1099" s="2">
        <v>8684</v>
      </c>
    </row>
    <row r="1100" spans="2:4" ht="9.75" customHeight="1">
      <c r="B1100" s="5" t="s">
        <v>539</v>
      </c>
      <c r="C1100" s="2">
        <v>20294</v>
      </c>
      <c r="D1100" s="2">
        <v>18375</v>
      </c>
    </row>
    <row r="1101" spans="2:4" ht="9.75" customHeight="1">
      <c r="B1101" s="5" t="s">
        <v>540</v>
      </c>
      <c r="C1101" s="2">
        <v>4216</v>
      </c>
      <c r="D1101" s="2">
        <v>3465</v>
      </c>
    </row>
    <row r="1102" spans="2:4" ht="9.75" customHeight="1">
      <c r="B1102" s="5" t="s">
        <v>541</v>
      </c>
      <c r="C1102" s="2">
        <v>13419</v>
      </c>
      <c r="D1102" s="2">
        <v>8399</v>
      </c>
    </row>
    <row r="1103" spans="2:4" ht="9.75" customHeight="1">
      <c r="B1103" s="5" t="s">
        <v>542</v>
      </c>
      <c r="C1103" s="2">
        <v>4733</v>
      </c>
      <c r="D1103" s="2">
        <v>3907</v>
      </c>
    </row>
    <row r="1104" spans="2:4" ht="9.75" customHeight="1">
      <c r="B1104" s="5" t="s">
        <v>543</v>
      </c>
      <c r="C1104" s="2">
        <v>5971</v>
      </c>
      <c r="D1104" s="2">
        <v>8066</v>
      </c>
    </row>
    <row r="1105" spans="2:4" ht="9.75" customHeight="1">
      <c r="B1105" s="5" t="s">
        <v>544</v>
      </c>
      <c r="C1105" s="2">
        <v>33005</v>
      </c>
      <c r="D1105" s="2">
        <v>24350</v>
      </c>
    </row>
    <row r="1106" spans="2:4" ht="9.75" customHeight="1">
      <c r="B1106" s="5" t="s">
        <v>545</v>
      </c>
      <c r="C1106" s="2">
        <v>10623</v>
      </c>
      <c r="D1106" s="2">
        <v>8013</v>
      </c>
    </row>
    <row r="1107" spans="2:4" ht="9.75" customHeight="1">
      <c r="B1107" s="5" t="s">
        <v>546</v>
      </c>
      <c r="C1107" s="2">
        <v>291405</v>
      </c>
      <c r="D1107" s="2">
        <v>184191</v>
      </c>
    </row>
    <row r="1108" spans="2:4" ht="9.75" customHeight="1">
      <c r="B1108" s="5" t="s">
        <v>547</v>
      </c>
      <c r="C1108" s="2">
        <v>15177</v>
      </c>
      <c r="D1108" s="2">
        <v>11445</v>
      </c>
    </row>
    <row r="1109" spans="2:4" ht="9.75" customHeight="1">
      <c r="B1109" s="5" t="s">
        <v>548</v>
      </c>
      <c r="C1109" s="2">
        <v>11137</v>
      </c>
      <c r="D1109" s="2">
        <v>8455</v>
      </c>
    </row>
    <row r="1110" spans="2:4" ht="9.75" customHeight="1">
      <c r="B1110" s="5" t="s">
        <v>549</v>
      </c>
      <c r="C1110" s="2">
        <v>4168</v>
      </c>
      <c r="D1110" s="2">
        <v>1793</v>
      </c>
    </row>
    <row r="1111" spans="2:4" ht="9.75" customHeight="1">
      <c r="B1111" s="5" t="s">
        <v>550</v>
      </c>
      <c r="C1111" s="2">
        <v>14106</v>
      </c>
      <c r="D1111" s="2">
        <v>11541</v>
      </c>
    </row>
    <row r="1112" spans="2:4" ht="9.75" customHeight="1">
      <c r="B1112" s="5" t="s">
        <v>551</v>
      </c>
      <c r="C1112" s="2">
        <v>85948</v>
      </c>
      <c r="D1112" s="2">
        <v>69438</v>
      </c>
    </row>
    <row r="1113" spans="3:4" ht="4.5" customHeight="1">
      <c r="C1113" s="2"/>
      <c r="D1113" s="2"/>
    </row>
    <row r="1114" spans="1:4" ht="9.75" customHeight="1">
      <c r="A1114" s="3" t="s">
        <v>768</v>
      </c>
      <c r="C1114" s="2"/>
      <c r="D1114" s="2"/>
    </row>
    <row r="1115" spans="2:4" ht="9.75" customHeight="1">
      <c r="B1115" s="6" t="s">
        <v>730</v>
      </c>
      <c r="C1115" s="2">
        <v>286723</v>
      </c>
      <c r="D1115" s="2">
        <v>80985</v>
      </c>
    </row>
    <row r="1116" spans="2:4" s="4" customFormat="1" ht="9.75" customHeight="1">
      <c r="B1116" s="7" t="s">
        <v>731</v>
      </c>
      <c r="C1116" s="4">
        <f>C1115/367708</f>
        <v>0.7797573074287206</v>
      </c>
      <c r="D1116" s="4">
        <f>D1115/367708</f>
        <v>0.22024269257127937</v>
      </c>
    </row>
    <row r="1117" spans="3:4" ht="3.75" customHeight="1">
      <c r="C1117" s="2"/>
      <c r="D1117" s="2"/>
    </row>
    <row r="1118" spans="2:4" ht="9.75" customHeight="1">
      <c r="B1118" s="5" t="s">
        <v>3</v>
      </c>
      <c r="C1118" s="2">
        <v>24604</v>
      </c>
      <c r="D1118" s="2">
        <v>7093</v>
      </c>
    </row>
    <row r="1119" spans="2:4" ht="9.75" customHeight="1">
      <c r="B1119" s="5" t="s">
        <v>4</v>
      </c>
      <c r="C1119" s="2">
        <v>30807</v>
      </c>
      <c r="D1119" s="2">
        <v>8179</v>
      </c>
    </row>
    <row r="1120" spans="2:4" ht="9.75" customHeight="1">
      <c r="B1120" s="5" t="s">
        <v>5</v>
      </c>
      <c r="C1120" s="2">
        <v>20949</v>
      </c>
      <c r="D1120" s="2">
        <v>7197</v>
      </c>
    </row>
    <row r="1121" spans="2:4" ht="9.75" customHeight="1">
      <c r="B1121" s="5" t="s">
        <v>6</v>
      </c>
      <c r="C1121" s="2">
        <v>22024</v>
      </c>
      <c r="D1121" s="2">
        <v>7741</v>
      </c>
    </row>
    <row r="1122" spans="2:4" ht="9.75" customHeight="1">
      <c r="B1122" s="5" t="s">
        <v>7</v>
      </c>
      <c r="C1122" s="2">
        <v>35352</v>
      </c>
      <c r="D1122" s="2">
        <v>7003</v>
      </c>
    </row>
    <row r="1123" spans="2:4" ht="9.75" customHeight="1">
      <c r="B1123" s="5" t="s">
        <v>552</v>
      </c>
      <c r="C1123" s="2">
        <v>21073</v>
      </c>
      <c r="D1123" s="2">
        <v>6858</v>
      </c>
    </row>
    <row r="1124" spans="2:4" ht="9.75" customHeight="1">
      <c r="B1124" s="5" t="s">
        <v>553</v>
      </c>
      <c r="C1124" s="2">
        <v>27244</v>
      </c>
      <c r="D1124" s="2">
        <v>8745</v>
      </c>
    </row>
    <row r="1125" spans="2:4" ht="9.75" customHeight="1">
      <c r="B1125" s="5" t="s">
        <v>554</v>
      </c>
      <c r="C1125" s="2">
        <v>41201</v>
      </c>
      <c r="D1125" s="2">
        <v>7306</v>
      </c>
    </row>
    <row r="1126" spans="2:4" ht="9.75" customHeight="1">
      <c r="B1126" s="5" t="s">
        <v>555</v>
      </c>
      <c r="C1126" s="2">
        <v>25571</v>
      </c>
      <c r="D1126" s="2">
        <v>7095</v>
      </c>
    </row>
    <row r="1127" spans="2:4" ht="9.75" customHeight="1">
      <c r="B1127" s="5" t="s">
        <v>556</v>
      </c>
      <c r="C1127" s="2">
        <v>20030</v>
      </c>
      <c r="D1127" s="2">
        <v>6253</v>
      </c>
    </row>
    <row r="1128" spans="2:4" ht="9.75" customHeight="1">
      <c r="B1128" s="5" t="s">
        <v>557</v>
      </c>
      <c r="C1128" s="2">
        <v>17868</v>
      </c>
      <c r="D1128" s="2">
        <v>7515</v>
      </c>
    </row>
    <row r="1129" spans="2:4" ht="9.75" customHeight="1">
      <c r="B1129" s="5" t="s">
        <v>558</v>
      </c>
      <c r="C1129" s="2">
        <v>257354</v>
      </c>
      <c r="D1129" s="2">
        <v>69776</v>
      </c>
    </row>
    <row r="1130" spans="2:4" ht="9.75" customHeight="1">
      <c r="B1130" s="5" t="s">
        <v>8</v>
      </c>
      <c r="C1130" s="2">
        <v>0</v>
      </c>
      <c r="D1130" s="2">
        <v>0</v>
      </c>
    </row>
    <row r="1131" spans="2:4" ht="9.75" customHeight="1">
      <c r="B1131" s="5" t="s">
        <v>559</v>
      </c>
      <c r="C1131" s="2">
        <v>29369</v>
      </c>
      <c r="D1131" s="2">
        <v>11209</v>
      </c>
    </row>
    <row r="1132" spans="2:4" ht="9.75" customHeight="1">
      <c r="B1132" s="5" t="s">
        <v>560</v>
      </c>
      <c r="C1132" s="2">
        <v>286723</v>
      </c>
      <c r="D1132" s="2">
        <v>80985</v>
      </c>
    </row>
    <row r="1133" spans="2:4" ht="9.75" customHeight="1">
      <c r="B1133" s="5" t="s">
        <v>561</v>
      </c>
      <c r="C1133" s="2">
        <v>169422</v>
      </c>
      <c r="D1133" s="2">
        <v>44526</v>
      </c>
    </row>
    <row r="1134" spans="2:4" ht="9.75" customHeight="1">
      <c r="B1134" s="5" t="s">
        <v>562</v>
      </c>
      <c r="C1134" s="2">
        <v>117301</v>
      </c>
      <c r="D1134" s="2">
        <v>36459</v>
      </c>
    </row>
    <row r="1135" spans="2:4" ht="9.75" customHeight="1">
      <c r="B1135" s="5" t="s">
        <v>19</v>
      </c>
      <c r="C1135" s="2">
        <v>286723</v>
      </c>
      <c r="D1135" s="2">
        <v>80985</v>
      </c>
    </row>
    <row r="1136" spans="2:4" ht="9.75" customHeight="1">
      <c r="B1136" s="8" t="s">
        <v>728</v>
      </c>
      <c r="C1136" s="2"/>
      <c r="D1136" s="2"/>
    </row>
    <row r="1137" spans="2:4" ht="9.75" customHeight="1">
      <c r="B1137" s="5" t="s">
        <v>563</v>
      </c>
      <c r="C1137" s="2">
        <v>286723</v>
      </c>
      <c r="D1137" s="2">
        <v>80985</v>
      </c>
    </row>
    <row r="1138" spans="3:4" ht="4.5" customHeight="1">
      <c r="C1138" s="2"/>
      <c r="D1138" s="2"/>
    </row>
    <row r="1139" spans="1:4" ht="9.75" customHeight="1">
      <c r="A1139" s="3" t="s">
        <v>769</v>
      </c>
      <c r="C1139" s="2"/>
      <c r="D1139" s="2"/>
    </row>
    <row r="1140" spans="2:4" ht="9.75" customHeight="1">
      <c r="B1140" s="6" t="s">
        <v>730</v>
      </c>
      <c r="C1140" s="2">
        <v>111563</v>
      </c>
      <c r="D1140" s="2">
        <v>81295</v>
      </c>
    </row>
    <row r="1141" spans="2:4" s="4" customFormat="1" ht="9.75" customHeight="1">
      <c r="B1141" s="7" t="s">
        <v>731</v>
      </c>
      <c r="C1141" s="4">
        <f>C1140/192858</f>
        <v>0.5784722438270645</v>
      </c>
      <c r="D1141" s="4">
        <f>D1140/192858</f>
        <v>0.42152775617293553</v>
      </c>
    </row>
    <row r="1142" spans="3:4" ht="3.75" customHeight="1">
      <c r="C1142" s="2"/>
      <c r="D1142" s="2"/>
    </row>
    <row r="1143" spans="2:4" ht="9.75" customHeight="1">
      <c r="B1143" s="5" t="s">
        <v>3</v>
      </c>
      <c r="C1143" s="2">
        <v>14119</v>
      </c>
      <c r="D1143" s="2">
        <v>13506</v>
      </c>
    </row>
    <row r="1144" spans="2:4" ht="9.75" customHeight="1">
      <c r="B1144" s="5" t="s">
        <v>4</v>
      </c>
      <c r="C1144" s="2">
        <v>21136</v>
      </c>
      <c r="D1144" s="2">
        <v>14691</v>
      </c>
    </row>
    <row r="1145" spans="2:4" ht="9.75" customHeight="1">
      <c r="B1145" s="5" t="s">
        <v>5</v>
      </c>
      <c r="C1145" s="2">
        <v>26603</v>
      </c>
      <c r="D1145" s="2">
        <v>17761</v>
      </c>
    </row>
    <row r="1146" spans="2:4" ht="9.75" customHeight="1">
      <c r="B1146" s="5" t="s">
        <v>6</v>
      </c>
      <c r="C1146" s="2">
        <v>24814</v>
      </c>
      <c r="D1146" s="2">
        <v>17629</v>
      </c>
    </row>
    <row r="1147" spans="2:4" ht="9.75" customHeight="1">
      <c r="B1147" s="5" t="s">
        <v>7</v>
      </c>
      <c r="C1147" s="2">
        <v>24891</v>
      </c>
      <c r="D1147" s="2">
        <v>17708</v>
      </c>
    </row>
    <row r="1148" spans="2:4" ht="9.75" customHeight="1">
      <c r="B1148" s="5" t="s">
        <v>65</v>
      </c>
      <c r="C1148" s="2">
        <v>77647</v>
      </c>
      <c r="D1148" s="2">
        <v>56684</v>
      </c>
    </row>
    <row r="1149" spans="2:4" ht="9.75" customHeight="1">
      <c r="B1149" s="5" t="s">
        <v>564</v>
      </c>
      <c r="C1149" s="2">
        <v>33916</v>
      </c>
      <c r="D1149" s="2">
        <v>24611</v>
      </c>
    </row>
    <row r="1150" spans="2:4" ht="9.75" customHeight="1">
      <c r="B1150" s="5" t="s">
        <v>479</v>
      </c>
      <c r="C1150" s="2">
        <v>111563</v>
      </c>
      <c r="D1150" s="2">
        <v>81295</v>
      </c>
    </row>
    <row r="1151" spans="2:4" ht="9.75" customHeight="1">
      <c r="B1151" s="5" t="s">
        <v>483</v>
      </c>
      <c r="C1151" s="2">
        <v>12239</v>
      </c>
      <c r="D1151" s="2">
        <v>8895</v>
      </c>
    </row>
    <row r="1152" spans="2:4" ht="9.75" customHeight="1">
      <c r="B1152" s="5" t="s">
        <v>565</v>
      </c>
      <c r="C1152" s="2">
        <v>28633</v>
      </c>
      <c r="D1152" s="2">
        <v>20128</v>
      </c>
    </row>
    <row r="1153" spans="2:4" ht="9.75" customHeight="1">
      <c r="B1153" s="5" t="s">
        <v>566</v>
      </c>
      <c r="C1153" s="2">
        <v>70691</v>
      </c>
      <c r="D1153" s="2">
        <v>52272</v>
      </c>
    </row>
    <row r="1154" spans="2:4" ht="9.75" customHeight="1">
      <c r="B1154" s="5" t="s">
        <v>38</v>
      </c>
      <c r="C1154" s="2">
        <v>111563</v>
      </c>
      <c r="D1154" s="2">
        <v>81295</v>
      </c>
    </row>
    <row r="1155" spans="2:4" ht="9.75" customHeight="1">
      <c r="B1155" s="8" t="s">
        <v>728</v>
      </c>
      <c r="C1155" s="2"/>
      <c r="D1155" s="2"/>
    </row>
    <row r="1156" spans="2:4" ht="9.75" customHeight="1">
      <c r="B1156" s="5" t="s">
        <v>567</v>
      </c>
      <c r="C1156" s="2">
        <v>1363</v>
      </c>
      <c r="D1156" s="2">
        <v>946</v>
      </c>
    </row>
    <row r="1157" spans="2:4" ht="9.75" customHeight="1">
      <c r="B1157" s="5" t="s">
        <v>568</v>
      </c>
      <c r="C1157" s="2">
        <v>3458</v>
      </c>
      <c r="D1157" s="2">
        <v>2397</v>
      </c>
    </row>
    <row r="1158" spans="2:4" ht="9.75" customHeight="1">
      <c r="B1158" s="5" t="s">
        <v>569</v>
      </c>
      <c r="C1158" s="2">
        <v>10479</v>
      </c>
      <c r="D1158" s="2">
        <v>7558</v>
      </c>
    </row>
    <row r="1159" spans="2:4" ht="9.75" customHeight="1">
      <c r="B1159" s="5" t="s">
        <v>570</v>
      </c>
      <c r="C1159" s="2">
        <v>12925</v>
      </c>
      <c r="D1159" s="2">
        <v>9243</v>
      </c>
    </row>
    <row r="1160" spans="2:4" ht="9.75" customHeight="1">
      <c r="B1160" s="5" t="s">
        <v>571</v>
      </c>
      <c r="C1160" s="2">
        <v>2926</v>
      </c>
      <c r="D1160" s="2">
        <v>2024</v>
      </c>
    </row>
    <row r="1161" spans="2:4" ht="9.75" customHeight="1">
      <c r="B1161" s="5" t="s">
        <v>572</v>
      </c>
      <c r="C1161" s="2">
        <v>43317</v>
      </c>
      <c r="D1161" s="2">
        <v>31167</v>
      </c>
    </row>
    <row r="1162" spans="2:4" ht="9.75" customHeight="1">
      <c r="B1162" s="5" t="s">
        <v>573</v>
      </c>
      <c r="C1162" s="2">
        <v>14126</v>
      </c>
      <c r="D1162" s="2">
        <v>10638</v>
      </c>
    </row>
    <row r="1163" spans="2:4" ht="9.75" customHeight="1">
      <c r="B1163" s="5" t="s">
        <v>574</v>
      </c>
      <c r="C1163" s="2">
        <v>22969</v>
      </c>
      <c r="D1163" s="2">
        <v>17322</v>
      </c>
    </row>
    <row r="1164" spans="3:4" ht="4.5" customHeight="1">
      <c r="C1164" s="2"/>
      <c r="D1164" s="2"/>
    </row>
    <row r="1165" spans="1:4" ht="9.75" customHeight="1">
      <c r="A1165" s="3" t="s">
        <v>770</v>
      </c>
      <c r="C1165" s="2"/>
      <c r="D1165" s="2"/>
    </row>
    <row r="1166" spans="2:4" ht="9.75" customHeight="1">
      <c r="B1166" s="6" t="s">
        <v>730</v>
      </c>
      <c r="C1166" s="2">
        <v>69190</v>
      </c>
      <c r="D1166" s="2">
        <v>37455</v>
      </c>
    </row>
    <row r="1167" spans="2:4" s="4" customFormat="1" ht="9.75" customHeight="1">
      <c r="B1167" s="7" t="s">
        <v>731</v>
      </c>
      <c r="C1167" s="4">
        <f>C1166/106645</f>
        <v>0.6487880350696236</v>
      </c>
      <c r="D1167" s="4">
        <f>D1166/106645</f>
        <v>0.3512119649303765</v>
      </c>
    </row>
    <row r="1168" spans="3:4" ht="3.75" customHeight="1">
      <c r="C1168" s="2"/>
      <c r="D1168" s="2"/>
    </row>
    <row r="1169" spans="2:4" ht="9.75" customHeight="1">
      <c r="B1169" s="5" t="s">
        <v>3</v>
      </c>
      <c r="C1169" s="2">
        <v>11046</v>
      </c>
      <c r="D1169" s="2">
        <v>7753</v>
      </c>
    </row>
    <row r="1170" spans="2:4" ht="9.75" customHeight="1">
      <c r="B1170" s="5" t="s">
        <v>4</v>
      </c>
      <c r="C1170" s="2">
        <v>15508</v>
      </c>
      <c r="D1170" s="2">
        <v>7145</v>
      </c>
    </row>
    <row r="1171" spans="2:4" ht="9.75" customHeight="1">
      <c r="B1171" s="5" t="s">
        <v>5</v>
      </c>
      <c r="C1171" s="2">
        <v>16147</v>
      </c>
      <c r="D1171" s="2">
        <v>7270</v>
      </c>
    </row>
    <row r="1172" spans="2:4" ht="9.75" customHeight="1">
      <c r="B1172" s="5" t="s">
        <v>6</v>
      </c>
      <c r="C1172" s="2">
        <v>13261</v>
      </c>
      <c r="D1172" s="2">
        <v>7965</v>
      </c>
    </row>
    <row r="1173" spans="2:4" ht="9.75" customHeight="1">
      <c r="B1173" s="5" t="s">
        <v>7</v>
      </c>
      <c r="C1173" s="2">
        <v>13228</v>
      </c>
      <c r="D1173" s="2">
        <v>7322</v>
      </c>
    </row>
    <row r="1174" spans="2:4" ht="9.75" customHeight="1">
      <c r="B1174" s="5" t="s">
        <v>575</v>
      </c>
      <c r="C1174" s="2">
        <v>69190</v>
      </c>
      <c r="D1174" s="2">
        <v>37455</v>
      </c>
    </row>
    <row r="1175" spans="2:4" ht="9.75" customHeight="1">
      <c r="B1175" s="5" t="s">
        <v>354</v>
      </c>
      <c r="C1175" s="2">
        <v>69190</v>
      </c>
      <c r="D1175" s="2">
        <v>37455</v>
      </c>
    </row>
    <row r="1176" spans="2:4" ht="9.75" customHeight="1">
      <c r="B1176" s="5" t="s">
        <v>576</v>
      </c>
      <c r="C1176" s="2">
        <v>69190</v>
      </c>
      <c r="D1176" s="2">
        <v>37455</v>
      </c>
    </row>
    <row r="1177" spans="2:4" ht="9.75" customHeight="1">
      <c r="B1177" s="5" t="s">
        <v>577</v>
      </c>
      <c r="C1177" s="2">
        <v>0</v>
      </c>
      <c r="D1177" s="2">
        <v>0</v>
      </c>
    </row>
    <row r="1178" spans="2:4" ht="9.75" customHeight="1">
      <c r="B1178" s="5" t="s">
        <v>19</v>
      </c>
      <c r="C1178" s="2">
        <v>69190</v>
      </c>
      <c r="D1178" s="2">
        <v>37455</v>
      </c>
    </row>
    <row r="1179" spans="2:4" ht="9.75" customHeight="1">
      <c r="B1179" s="8" t="s">
        <v>728</v>
      </c>
      <c r="C1179" s="2"/>
      <c r="D1179" s="2"/>
    </row>
    <row r="1180" spans="2:4" ht="9.75" customHeight="1">
      <c r="B1180" s="5" t="s">
        <v>578</v>
      </c>
      <c r="C1180" s="2">
        <v>5190</v>
      </c>
      <c r="D1180" s="2">
        <v>2419</v>
      </c>
    </row>
    <row r="1181" spans="2:4" ht="9.75" customHeight="1">
      <c r="B1181" s="5" t="s">
        <v>579</v>
      </c>
      <c r="C1181" s="2">
        <v>7214</v>
      </c>
      <c r="D1181" s="2">
        <v>3957</v>
      </c>
    </row>
    <row r="1182" spans="2:4" ht="9.75" customHeight="1">
      <c r="B1182" s="5" t="s">
        <v>580</v>
      </c>
      <c r="C1182" s="2">
        <v>5783</v>
      </c>
      <c r="D1182" s="2">
        <v>4055</v>
      </c>
    </row>
    <row r="1183" spans="2:4" ht="9.75" customHeight="1">
      <c r="B1183" s="5" t="s">
        <v>581</v>
      </c>
      <c r="C1183" s="2">
        <v>2879</v>
      </c>
      <c r="D1183" s="2">
        <v>1680</v>
      </c>
    </row>
    <row r="1184" spans="2:4" ht="9.75" customHeight="1">
      <c r="B1184" s="5" t="s">
        <v>582</v>
      </c>
      <c r="C1184" s="2">
        <v>3419</v>
      </c>
      <c r="D1184" s="2">
        <v>1639</v>
      </c>
    </row>
    <row r="1185" spans="2:4" ht="9.75" customHeight="1">
      <c r="B1185" s="5" t="s">
        <v>583</v>
      </c>
      <c r="C1185" s="2">
        <v>2726</v>
      </c>
      <c r="D1185" s="2">
        <v>1245</v>
      </c>
    </row>
    <row r="1186" spans="2:4" ht="9.75" customHeight="1">
      <c r="B1186" s="5" t="s">
        <v>584</v>
      </c>
      <c r="C1186" s="2">
        <v>13557</v>
      </c>
      <c r="D1186" s="2">
        <v>5836</v>
      </c>
    </row>
    <row r="1187" spans="2:4" ht="9.75" customHeight="1">
      <c r="B1187" s="5" t="s">
        <v>585</v>
      </c>
      <c r="C1187" s="2">
        <v>28422</v>
      </c>
      <c r="D1187" s="2">
        <v>16624</v>
      </c>
    </row>
    <row r="1188" spans="3:4" ht="4.5" customHeight="1">
      <c r="C1188" s="2"/>
      <c r="D1188" s="2"/>
    </row>
    <row r="1189" spans="1:4" ht="9.75" customHeight="1">
      <c r="A1189" s="3" t="s">
        <v>771</v>
      </c>
      <c r="C1189" s="2"/>
      <c r="D1189" s="2"/>
    </row>
    <row r="1190" spans="2:4" ht="9.75" customHeight="1">
      <c r="B1190" s="6" t="s">
        <v>730</v>
      </c>
      <c r="C1190" s="2">
        <v>199956</v>
      </c>
      <c r="D1190" s="2">
        <v>81090</v>
      </c>
    </row>
    <row r="1191" spans="2:4" s="4" customFormat="1" ht="9.75" customHeight="1">
      <c r="B1191" s="7" t="s">
        <v>731</v>
      </c>
      <c r="C1191" s="4">
        <f>C1190/281046</f>
        <v>0.7114707200956427</v>
      </c>
      <c r="D1191" s="4">
        <f>D1190/281046</f>
        <v>0.2885292799043573</v>
      </c>
    </row>
    <row r="1192" spans="3:4" ht="3.75" customHeight="1">
      <c r="C1192" s="2"/>
      <c r="D1192" s="2"/>
    </row>
    <row r="1193" spans="2:4" ht="9.75" customHeight="1">
      <c r="B1193" s="5" t="s">
        <v>3</v>
      </c>
      <c r="C1193" s="2">
        <v>38658</v>
      </c>
      <c r="D1193" s="2">
        <v>16787</v>
      </c>
    </row>
    <row r="1194" spans="2:4" ht="9.75" customHeight="1">
      <c r="B1194" s="5" t="s">
        <v>4</v>
      </c>
      <c r="C1194" s="2">
        <v>43700</v>
      </c>
      <c r="D1194" s="2">
        <v>16397</v>
      </c>
    </row>
    <row r="1195" spans="2:4" ht="9.75" customHeight="1">
      <c r="B1195" s="5" t="s">
        <v>5</v>
      </c>
      <c r="C1195" s="2">
        <v>54081</v>
      </c>
      <c r="D1195" s="2">
        <v>18917</v>
      </c>
    </row>
    <row r="1196" spans="2:4" ht="9.75" customHeight="1">
      <c r="B1196" s="5" t="s">
        <v>6</v>
      </c>
      <c r="C1196" s="2">
        <v>32691</v>
      </c>
      <c r="D1196" s="2">
        <v>14846</v>
      </c>
    </row>
    <row r="1197" spans="2:4" ht="9.75" customHeight="1">
      <c r="B1197" s="5" t="s">
        <v>7</v>
      </c>
      <c r="C1197" s="2">
        <v>30826</v>
      </c>
      <c r="D1197" s="2">
        <v>14143</v>
      </c>
    </row>
    <row r="1198" spans="2:4" ht="9.75" customHeight="1">
      <c r="B1198" s="5" t="s">
        <v>559</v>
      </c>
      <c r="C1198" s="2">
        <v>161586</v>
      </c>
      <c r="D1198" s="2">
        <v>67119</v>
      </c>
    </row>
    <row r="1199" spans="2:4" ht="9.75" customHeight="1">
      <c r="B1199" s="5" t="s">
        <v>586</v>
      </c>
      <c r="C1199" s="2">
        <v>38370</v>
      </c>
      <c r="D1199" s="2">
        <v>13971</v>
      </c>
    </row>
    <row r="1200" spans="2:4" ht="9.75" customHeight="1">
      <c r="B1200" s="5" t="s">
        <v>560</v>
      </c>
      <c r="C1200" s="2">
        <v>25823</v>
      </c>
      <c r="D1200" s="2">
        <v>12273</v>
      </c>
    </row>
    <row r="1201" spans="2:4" ht="9.75" customHeight="1">
      <c r="B1201" s="5" t="s">
        <v>587</v>
      </c>
      <c r="C1201" s="2">
        <v>174133</v>
      </c>
      <c r="D1201" s="2">
        <v>68817</v>
      </c>
    </row>
    <row r="1202" spans="2:4" ht="9.75" customHeight="1">
      <c r="B1202" s="5" t="s">
        <v>562</v>
      </c>
      <c r="C1202" s="2">
        <v>26736</v>
      </c>
      <c r="D1202" s="2">
        <v>12782</v>
      </c>
    </row>
    <row r="1203" spans="2:4" ht="9.75" customHeight="1">
      <c r="B1203" s="5" t="s">
        <v>588</v>
      </c>
      <c r="C1203" s="2">
        <v>137673</v>
      </c>
      <c r="D1203" s="2">
        <v>54254</v>
      </c>
    </row>
    <row r="1204" spans="2:4" ht="9.75" customHeight="1">
      <c r="B1204" s="5" t="s">
        <v>589</v>
      </c>
      <c r="C1204" s="2">
        <v>35547</v>
      </c>
      <c r="D1204" s="2">
        <v>14054</v>
      </c>
    </row>
    <row r="1205" spans="2:4" ht="9.75" customHeight="1">
      <c r="B1205" s="5" t="s">
        <v>19</v>
      </c>
      <c r="C1205" s="2">
        <v>199956</v>
      </c>
      <c r="D1205" s="2">
        <v>81090</v>
      </c>
    </row>
    <row r="1206" spans="2:4" ht="9.75" customHeight="1">
      <c r="B1206" s="8" t="s">
        <v>728</v>
      </c>
      <c r="C1206" s="2"/>
      <c r="D1206" s="2"/>
    </row>
    <row r="1207" spans="2:4" ht="9.75" customHeight="1">
      <c r="B1207" s="5" t="s">
        <v>590</v>
      </c>
      <c r="C1207" s="2">
        <v>2428</v>
      </c>
      <c r="D1207" s="2">
        <v>1030</v>
      </c>
    </row>
    <row r="1208" spans="2:4" ht="9.75" customHeight="1">
      <c r="B1208" s="5" t="s">
        <v>591</v>
      </c>
      <c r="C1208" s="2">
        <v>8781</v>
      </c>
      <c r="D1208" s="2">
        <v>2955</v>
      </c>
    </row>
    <row r="1209" spans="2:4" ht="9.75" customHeight="1">
      <c r="B1209" s="5" t="s">
        <v>592</v>
      </c>
      <c r="C1209" s="2">
        <v>1511</v>
      </c>
      <c r="D1209" s="2">
        <v>498</v>
      </c>
    </row>
    <row r="1210" spans="2:4" ht="9.75" customHeight="1">
      <c r="B1210" s="5" t="s">
        <v>593</v>
      </c>
      <c r="C1210" s="2">
        <v>9466</v>
      </c>
      <c r="D1210" s="2">
        <v>3351</v>
      </c>
    </row>
    <row r="1211" spans="2:4" ht="9.75" customHeight="1">
      <c r="B1211" s="5" t="s">
        <v>594</v>
      </c>
      <c r="C1211" s="2">
        <v>315</v>
      </c>
      <c r="D1211" s="2">
        <v>175</v>
      </c>
    </row>
    <row r="1212" spans="2:4" ht="9.75" customHeight="1">
      <c r="B1212" s="5" t="s">
        <v>595</v>
      </c>
      <c r="C1212" s="2">
        <v>19847</v>
      </c>
      <c r="D1212" s="2">
        <v>9638</v>
      </c>
    </row>
    <row r="1213" spans="2:4" ht="9.75" customHeight="1">
      <c r="B1213" s="5" t="s">
        <v>596</v>
      </c>
      <c r="C1213" s="2">
        <v>3939</v>
      </c>
      <c r="D1213" s="2">
        <v>2448</v>
      </c>
    </row>
    <row r="1214" spans="2:4" ht="9.75" customHeight="1">
      <c r="B1214" s="5" t="s">
        <v>597</v>
      </c>
      <c r="C1214" s="2">
        <v>8620</v>
      </c>
      <c r="D1214" s="2">
        <v>2833</v>
      </c>
    </row>
    <row r="1215" spans="2:4" ht="9.75" customHeight="1">
      <c r="B1215" s="5" t="s">
        <v>598</v>
      </c>
      <c r="C1215" s="2">
        <v>3651</v>
      </c>
      <c r="D1215" s="2">
        <v>1529</v>
      </c>
    </row>
    <row r="1216" spans="2:4" ht="9.75" customHeight="1">
      <c r="B1216" s="5" t="s">
        <v>599</v>
      </c>
      <c r="C1216" s="2">
        <v>3617</v>
      </c>
      <c r="D1216" s="2">
        <v>1551</v>
      </c>
    </row>
    <row r="1217" spans="2:4" ht="9.75" customHeight="1">
      <c r="B1217" s="5" t="s">
        <v>600</v>
      </c>
      <c r="C1217" s="2">
        <v>10797</v>
      </c>
      <c r="D1217" s="2">
        <v>3348</v>
      </c>
    </row>
    <row r="1218" spans="2:4" ht="9.75" customHeight="1">
      <c r="B1218" s="5" t="s">
        <v>601</v>
      </c>
      <c r="C1218" s="2">
        <v>5844</v>
      </c>
      <c r="D1218" s="2">
        <v>2418</v>
      </c>
    </row>
    <row r="1219" spans="2:4" ht="9.75" customHeight="1">
      <c r="B1219" s="5" t="s">
        <v>602</v>
      </c>
      <c r="C1219" s="2">
        <v>12711</v>
      </c>
      <c r="D1219" s="2">
        <v>5128</v>
      </c>
    </row>
    <row r="1220" spans="2:4" ht="9.75" customHeight="1">
      <c r="B1220" s="5" t="s">
        <v>603</v>
      </c>
      <c r="C1220" s="2">
        <v>2046</v>
      </c>
      <c r="D1220" s="2">
        <v>580</v>
      </c>
    </row>
    <row r="1221" spans="2:4" ht="9.75" customHeight="1">
      <c r="B1221" s="5" t="s">
        <v>604</v>
      </c>
      <c r="C1221" s="2">
        <v>20811</v>
      </c>
      <c r="D1221" s="2">
        <v>8840</v>
      </c>
    </row>
    <row r="1222" spans="2:4" ht="9.75" customHeight="1">
      <c r="B1222" s="5" t="s">
        <v>605</v>
      </c>
      <c r="C1222" s="2">
        <v>10645</v>
      </c>
      <c r="D1222" s="2">
        <v>4921</v>
      </c>
    </row>
    <row r="1223" spans="2:4" ht="9.75" customHeight="1">
      <c r="B1223" s="5" t="s">
        <v>606</v>
      </c>
      <c r="C1223" s="2">
        <v>11126</v>
      </c>
      <c r="D1223" s="2">
        <v>3502</v>
      </c>
    </row>
    <row r="1224" spans="2:4" ht="9.75" customHeight="1">
      <c r="B1224" s="5" t="s">
        <v>607</v>
      </c>
      <c r="C1224" s="2">
        <v>27772</v>
      </c>
      <c r="D1224" s="2">
        <v>11173</v>
      </c>
    </row>
    <row r="1225" spans="2:4" ht="9.75" customHeight="1">
      <c r="B1225" s="5" t="s">
        <v>608</v>
      </c>
      <c r="C1225" s="2">
        <v>14656</v>
      </c>
      <c r="D1225" s="2">
        <v>7041</v>
      </c>
    </row>
    <row r="1226" spans="2:4" ht="9.75" customHeight="1">
      <c r="B1226" s="5" t="s">
        <v>609</v>
      </c>
      <c r="C1226" s="2">
        <v>2115</v>
      </c>
      <c r="D1226" s="2">
        <v>838</v>
      </c>
    </row>
    <row r="1227" spans="2:4" ht="9.75" customHeight="1">
      <c r="B1227" s="5" t="s">
        <v>610</v>
      </c>
      <c r="C1227" s="2">
        <v>19258</v>
      </c>
      <c r="D1227" s="2">
        <v>7293</v>
      </c>
    </row>
    <row r="1228" spans="3:4" ht="4.5" customHeight="1">
      <c r="C1228" s="2"/>
      <c r="D1228" s="2"/>
    </row>
    <row r="1229" spans="1:4" ht="9.75" customHeight="1">
      <c r="A1229" s="3" t="s">
        <v>772</v>
      </c>
      <c r="C1229" s="2"/>
      <c r="D1229" s="2"/>
    </row>
    <row r="1230" spans="2:4" ht="9.75" customHeight="1">
      <c r="B1230" s="6" t="s">
        <v>730</v>
      </c>
      <c r="C1230" s="2">
        <v>88861</v>
      </c>
      <c r="D1230" s="2">
        <v>60995</v>
      </c>
    </row>
    <row r="1231" spans="2:4" s="4" customFormat="1" ht="9.75" customHeight="1">
      <c r="B1231" s="7" t="s">
        <v>731</v>
      </c>
      <c r="C1231" s="4">
        <f>C1230/149856</f>
        <v>0.5929759235532778</v>
      </c>
      <c r="D1231" s="4">
        <f>D1230/149856</f>
        <v>0.40702407644672217</v>
      </c>
    </row>
    <row r="1232" spans="3:4" ht="3.75" customHeight="1">
      <c r="C1232" s="2"/>
      <c r="D1232" s="2"/>
    </row>
    <row r="1233" spans="2:4" ht="9.75" customHeight="1">
      <c r="B1233" s="5" t="s">
        <v>3</v>
      </c>
      <c r="C1233" s="2">
        <v>22670</v>
      </c>
      <c r="D1233" s="2">
        <v>12169</v>
      </c>
    </row>
    <row r="1234" spans="2:4" ht="9.75" customHeight="1">
      <c r="B1234" s="5" t="s">
        <v>4</v>
      </c>
      <c r="C1234" s="2">
        <v>25537</v>
      </c>
      <c r="D1234" s="2">
        <v>13309</v>
      </c>
    </row>
    <row r="1235" spans="2:4" ht="9.75" customHeight="1">
      <c r="B1235" s="5" t="s">
        <v>5</v>
      </c>
      <c r="C1235" s="2">
        <v>18875</v>
      </c>
      <c r="D1235" s="2">
        <v>13524</v>
      </c>
    </row>
    <row r="1236" spans="2:4" ht="9.75" customHeight="1">
      <c r="B1236" s="5" t="s">
        <v>6</v>
      </c>
      <c r="C1236" s="2">
        <v>13809</v>
      </c>
      <c r="D1236" s="2">
        <v>12369</v>
      </c>
    </row>
    <row r="1237" spans="2:4" ht="9.75" customHeight="1">
      <c r="B1237" s="5" t="s">
        <v>7</v>
      </c>
      <c r="C1237" s="2">
        <v>7970</v>
      </c>
      <c r="D1237" s="2">
        <v>9624</v>
      </c>
    </row>
    <row r="1238" spans="2:4" ht="9.75" customHeight="1">
      <c r="B1238" s="5" t="s">
        <v>575</v>
      </c>
      <c r="C1238" s="2">
        <v>88861</v>
      </c>
      <c r="D1238" s="2">
        <v>60995</v>
      </c>
    </row>
    <row r="1239" spans="2:4" ht="9.75" customHeight="1">
      <c r="B1239" s="5" t="s">
        <v>611</v>
      </c>
      <c r="C1239" s="2">
        <v>88861</v>
      </c>
      <c r="D1239" s="2">
        <v>60995</v>
      </c>
    </row>
    <row r="1240" spans="2:4" ht="9.75" customHeight="1">
      <c r="B1240" s="5" t="s">
        <v>576</v>
      </c>
      <c r="C1240" s="2">
        <v>25236</v>
      </c>
      <c r="D1240" s="2">
        <v>25311</v>
      </c>
    </row>
    <row r="1241" spans="2:4" ht="9.75" customHeight="1">
      <c r="B1241" s="5" t="s">
        <v>577</v>
      </c>
      <c r="C1241" s="2">
        <v>63625</v>
      </c>
      <c r="D1241" s="2">
        <v>35684</v>
      </c>
    </row>
    <row r="1242" spans="2:4" ht="9.75" customHeight="1">
      <c r="B1242" s="5" t="s">
        <v>19</v>
      </c>
      <c r="C1242" s="2">
        <v>88861</v>
      </c>
      <c r="D1242" s="2">
        <v>60995</v>
      </c>
    </row>
    <row r="1243" spans="2:4" ht="9.75" customHeight="1">
      <c r="B1243" s="8" t="s">
        <v>728</v>
      </c>
      <c r="C1243" s="2"/>
      <c r="D1243" s="2"/>
    </row>
    <row r="1244" spans="2:4" ht="9.75" customHeight="1">
      <c r="B1244" s="5" t="s">
        <v>612</v>
      </c>
      <c r="C1244" s="2">
        <v>1132</v>
      </c>
      <c r="D1244" s="2">
        <v>825</v>
      </c>
    </row>
    <row r="1245" spans="2:4" ht="9.75" customHeight="1">
      <c r="B1245" s="5" t="s">
        <v>613</v>
      </c>
      <c r="C1245" s="2">
        <v>3137</v>
      </c>
      <c r="D1245" s="2">
        <v>2145</v>
      </c>
    </row>
    <row r="1246" spans="2:4" ht="9.75" customHeight="1">
      <c r="B1246" s="5" t="s">
        <v>614</v>
      </c>
      <c r="C1246" s="2">
        <v>8074</v>
      </c>
      <c r="D1246" s="2">
        <v>4699</v>
      </c>
    </row>
    <row r="1247" spans="2:4" ht="9.75" customHeight="1">
      <c r="B1247" s="5" t="s">
        <v>615</v>
      </c>
      <c r="C1247" s="2">
        <v>558</v>
      </c>
      <c r="D1247" s="2">
        <v>987</v>
      </c>
    </row>
    <row r="1248" spans="2:4" ht="9.75" customHeight="1">
      <c r="B1248" s="5" t="s">
        <v>616</v>
      </c>
      <c r="C1248" s="2">
        <v>5562</v>
      </c>
      <c r="D1248" s="2">
        <v>5478</v>
      </c>
    </row>
    <row r="1249" spans="2:4" ht="9.75" customHeight="1">
      <c r="B1249" s="5" t="s">
        <v>617</v>
      </c>
      <c r="C1249" s="2">
        <v>24770</v>
      </c>
      <c r="D1249" s="2">
        <v>12396</v>
      </c>
    </row>
    <row r="1250" spans="2:4" ht="9.75" customHeight="1">
      <c r="B1250" s="5" t="s">
        <v>618</v>
      </c>
      <c r="C1250" s="2">
        <v>9231</v>
      </c>
      <c r="D1250" s="2">
        <v>11066</v>
      </c>
    </row>
    <row r="1251" spans="2:4" ht="9.75" customHeight="1">
      <c r="B1251" s="5" t="s">
        <v>619</v>
      </c>
      <c r="C1251" s="2">
        <v>1397</v>
      </c>
      <c r="D1251" s="2">
        <v>929</v>
      </c>
    </row>
    <row r="1252" spans="2:4" ht="9.75" customHeight="1">
      <c r="B1252" s="5" t="s">
        <v>620</v>
      </c>
      <c r="C1252" s="2">
        <v>35000</v>
      </c>
      <c r="D1252" s="2">
        <v>22470</v>
      </c>
    </row>
    <row r="1253" spans="3:4" ht="4.5" customHeight="1">
      <c r="C1253" s="2"/>
      <c r="D1253" s="2"/>
    </row>
    <row r="1254" spans="1:4" ht="9.75" customHeight="1">
      <c r="A1254" s="3" t="s">
        <v>773</v>
      </c>
      <c r="C1254" s="2"/>
      <c r="D1254" s="2"/>
    </row>
    <row r="1255" spans="2:4" ht="9.75" customHeight="1">
      <c r="B1255" s="6" t="s">
        <v>730</v>
      </c>
      <c r="C1255" s="2">
        <v>411765</v>
      </c>
      <c r="D1255" s="2">
        <v>207380</v>
      </c>
    </row>
    <row r="1256" spans="2:4" s="4" customFormat="1" ht="9.75" customHeight="1">
      <c r="B1256" s="7" t="s">
        <v>731</v>
      </c>
      <c r="C1256" s="4">
        <f>C1255/619145</f>
        <v>0.6650542280079788</v>
      </c>
      <c r="D1256" s="4">
        <f>D1255/619145</f>
        <v>0.33494577199202125</v>
      </c>
    </row>
    <row r="1257" spans="3:4" ht="3.75" customHeight="1">
      <c r="C1257" s="2"/>
      <c r="D1257" s="2"/>
    </row>
    <row r="1258" spans="2:4" ht="9.75" customHeight="1">
      <c r="B1258" s="5" t="s">
        <v>3</v>
      </c>
      <c r="C1258" s="2">
        <v>87972</v>
      </c>
      <c r="D1258" s="2">
        <v>44810</v>
      </c>
    </row>
    <row r="1259" spans="2:4" ht="9.75" customHeight="1">
      <c r="B1259" s="5" t="s">
        <v>4</v>
      </c>
      <c r="C1259" s="2">
        <v>44035</v>
      </c>
      <c r="D1259" s="2">
        <v>43512</v>
      </c>
    </row>
    <row r="1260" spans="2:4" ht="9.75" customHeight="1">
      <c r="B1260" s="5" t="s">
        <v>5</v>
      </c>
      <c r="C1260" s="2">
        <v>73476</v>
      </c>
      <c r="D1260" s="2">
        <v>44582</v>
      </c>
    </row>
    <row r="1261" spans="2:4" ht="9.75" customHeight="1">
      <c r="B1261" s="5" t="s">
        <v>6</v>
      </c>
      <c r="C1261" s="2">
        <v>91499</v>
      </c>
      <c r="D1261" s="2">
        <v>40384</v>
      </c>
    </row>
    <row r="1262" spans="2:4" ht="9.75" customHeight="1">
      <c r="B1262" s="5" t="s">
        <v>7</v>
      </c>
      <c r="C1262" s="2">
        <v>114783</v>
      </c>
      <c r="D1262" s="2">
        <v>34092</v>
      </c>
    </row>
    <row r="1263" spans="2:4" ht="9.75" customHeight="1">
      <c r="B1263" s="5" t="s">
        <v>10</v>
      </c>
      <c r="C1263" s="2">
        <v>111362</v>
      </c>
      <c r="D1263" s="2">
        <v>53482</v>
      </c>
    </row>
    <row r="1264" spans="2:4" ht="9.75" customHeight="1">
      <c r="B1264" s="5" t="s">
        <v>586</v>
      </c>
      <c r="C1264" s="2">
        <v>160985</v>
      </c>
      <c r="D1264" s="2">
        <v>56677</v>
      </c>
    </row>
    <row r="1265" spans="2:4" ht="9.75" customHeight="1">
      <c r="B1265" s="5" t="s">
        <v>621</v>
      </c>
      <c r="C1265" s="2">
        <v>137110</v>
      </c>
      <c r="D1265" s="2">
        <v>95073</v>
      </c>
    </row>
    <row r="1266" spans="2:4" ht="9.75" customHeight="1">
      <c r="B1266" s="5" t="s">
        <v>353</v>
      </c>
      <c r="C1266" s="2">
        <v>2308</v>
      </c>
      <c r="D1266" s="2">
        <v>2148</v>
      </c>
    </row>
    <row r="1267" spans="2:4" ht="9.75" customHeight="1">
      <c r="B1267" s="5" t="s">
        <v>13</v>
      </c>
      <c r="C1267" s="2">
        <v>62408</v>
      </c>
      <c r="D1267" s="2">
        <v>35358</v>
      </c>
    </row>
    <row r="1268" spans="2:4" ht="9.75" customHeight="1">
      <c r="B1268" s="5" t="s">
        <v>587</v>
      </c>
      <c r="C1268" s="2">
        <v>95758</v>
      </c>
      <c r="D1268" s="2">
        <v>31211</v>
      </c>
    </row>
    <row r="1269" spans="2:4" ht="9.75" customHeight="1">
      <c r="B1269" s="5" t="s">
        <v>622</v>
      </c>
      <c r="C1269" s="2">
        <v>210242</v>
      </c>
      <c r="D1269" s="2">
        <v>111517</v>
      </c>
    </row>
    <row r="1270" spans="2:4" ht="9.75" customHeight="1">
      <c r="B1270" s="5" t="s">
        <v>354</v>
      </c>
      <c r="C1270" s="2">
        <v>43357</v>
      </c>
      <c r="D1270" s="2">
        <v>29294</v>
      </c>
    </row>
    <row r="1271" spans="2:4" ht="9.75" customHeight="1">
      <c r="B1271" s="5" t="s">
        <v>589</v>
      </c>
      <c r="C1271" s="2">
        <v>97246</v>
      </c>
      <c r="D1271" s="2">
        <v>31625</v>
      </c>
    </row>
    <row r="1272" spans="2:4" ht="9.75" customHeight="1">
      <c r="B1272" s="5" t="s">
        <v>18</v>
      </c>
      <c r="C1272" s="2">
        <v>60825</v>
      </c>
      <c r="D1272" s="2">
        <v>36185</v>
      </c>
    </row>
    <row r="1273" spans="2:4" ht="9.75" customHeight="1">
      <c r="B1273" s="5" t="s">
        <v>623</v>
      </c>
      <c r="C1273" s="2">
        <v>72669</v>
      </c>
      <c r="D1273" s="2">
        <v>61434</v>
      </c>
    </row>
    <row r="1274" spans="2:4" ht="9.75" customHeight="1">
      <c r="B1274" s="5" t="s">
        <v>624</v>
      </c>
      <c r="C1274" s="2">
        <v>133395</v>
      </c>
      <c r="D1274" s="2">
        <v>50778</v>
      </c>
    </row>
    <row r="1275" spans="2:4" ht="9.75" customHeight="1">
      <c r="B1275" s="5" t="s">
        <v>355</v>
      </c>
      <c r="C1275" s="2">
        <v>23953</v>
      </c>
      <c r="D1275" s="2">
        <v>12627</v>
      </c>
    </row>
    <row r="1276" spans="2:4" ht="9.75" customHeight="1">
      <c r="B1276" s="5" t="s">
        <v>356</v>
      </c>
      <c r="C1276" s="2">
        <v>23677</v>
      </c>
      <c r="D1276" s="2">
        <v>14731</v>
      </c>
    </row>
    <row r="1277" spans="2:4" ht="9.75" customHeight="1">
      <c r="B1277" s="5" t="s">
        <v>19</v>
      </c>
      <c r="C1277" s="2">
        <v>411765</v>
      </c>
      <c r="D1277" s="2">
        <v>207380</v>
      </c>
    </row>
    <row r="1278" spans="2:4" ht="9.75" customHeight="1">
      <c r="B1278" s="8" t="s">
        <v>728</v>
      </c>
      <c r="C1278" s="2"/>
      <c r="D1278" s="2"/>
    </row>
    <row r="1279" spans="2:4" ht="9.75" customHeight="1">
      <c r="B1279" s="5" t="s">
        <v>625</v>
      </c>
      <c r="C1279" s="2">
        <v>11816</v>
      </c>
      <c r="D1279" s="2">
        <v>4797</v>
      </c>
    </row>
    <row r="1280" spans="2:4" ht="9.75" customHeight="1">
      <c r="B1280" s="5" t="s">
        <v>626</v>
      </c>
      <c r="C1280" s="2">
        <v>16201</v>
      </c>
      <c r="D1280" s="2">
        <v>4476</v>
      </c>
    </row>
    <row r="1281" spans="2:4" ht="9.75" customHeight="1">
      <c r="B1281" s="5" t="s">
        <v>627</v>
      </c>
      <c r="C1281" s="2">
        <v>9925</v>
      </c>
      <c r="D1281" s="2">
        <v>6521</v>
      </c>
    </row>
    <row r="1282" spans="2:4" ht="9.75" customHeight="1">
      <c r="B1282" s="5" t="s">
        <v>628</v>
      </c>
      <c r="C1282" s="2">
        <v>11750</v>
      </c>
      <c r="D1282" s="2">
        <v>3408</v>
      </c>
    </row>
    <row r="1283" spans="2:4" ht="9.75" customHeight="1">
      <c r="B1283" s="5" t="s">
        <v>629</v>
      </c>
      <c r="C1283" s="2">
        <v>3181</v>
      </c>
      <c r="D1283" s="2">
        <v>1072</v>
      </c>
    </row>
    <row r="1284" spans="2:4" ht="9.75" customHeight="1">
      <c r="B1284" s="5" t="s">
        <v>630</v>
      </c>
      <c r="C1284" s="2">
        <v>10611</v>
      </c>
      <c r="D1284" s="2">
        <v>3643</v>
      </c>
    </row>
    <row r="1285" spans="2:4" ht="9.75" customHeight="1">
      <c r="B1285" s="5" t="s">
        <v>631</v>
      </c>
      <c r="C1285" s="2">
        <v>12619</v>
      </c>
      <c r="D1285" s="2">
        <v>7657</v>
      </c>
    </row>
    <row r="1286" spans="2:4" ht="9.75" customHeight="1">
      <c r="B1286" s="5" t="s">
        <v>632</v>
      </c>
      <c r="C1286" s="2">
        <v>1319</v>
      </c>
      <c r="D1286" s="2">
        <v>463</v>
      </c>
    </row>
    <row r="1287" spans="2:4" ht="9.75" customHeight="1">
      <c r="B1287" s="5" t="s">
        <v>633</v>
      </c>
      <c r="C1287" s="2">
        <v>9984</v>
      </c>
      <c r="D1287" s="2">
        <v>5580</v>
      </c>
    </row>
    <row r="1288" spans="2:4" ht="9.75" customHeight="1">
      <c r="B1288" s="5" t="s">
        <v>634</v>
      </c>
      <c r="C1288" s="2">
        <v>20822</v>
      </c>
      <c r="D1288" s="2">
        <v>6893</v>
      </c>
    </row>
    <row r="1289" spans="2:4" ht="9.75" customHeight="1">
      <c r="B1289" s="5" t="s">
        <v>635</v>
      </c>
      <c r="C1289" s="2">
        <v>24355</v>
      </c>
      <c r="D1289" s="2">
        <v>6173</v>
      </c>
    </row>
    <row r="1290" spans="2:4" ht="9.75" customHeight="1">
      <c r="B1290" s="5" t="s">
        <v>636</v>
      </c>
      <c r="C1290" s="2">
        <v>193154</v>
      </c>
      <c r="D1290" s="2">
        <v>119084</v>
      </c>
    </row>
    <row r="1291" spans="2:4" ht="9.75" customHeight="1">
      <c r="B1291" s="5" t="s">
        <v>637</v>
      </c>
      <c r="C1291" s="2">
        <v>24235</v>
      </c>
      <c r="D1291" s="2">
        <v>11857</v>
      </c>
    </row>
    <row r="1292" spans="2:4" ht="9.75" customHeight="1">
      <c r="B1292" s="5" t="s">
        <v>638</v>
      </c>
      <c r="C1292" s="2">
        <v>11121</v>
      </c>
      <c r="D1292" s="2">
        <v>3157</v>
      </c>
    </row>
    <row r="1293" spans="2:4" ht="9.75" customHeight="1">
      <c r="B1293" s="5" t="s">
        <v>639</v>
      </c>
      <c r="C1293" s="2">
        <v>31270</v>
      </c>
      <c r="D1293" s="2">
        <v>12446</v>
      </c>
    </row>
    <row r="1294" spans="2:4" ht="9.75" customHeight="1">
      <c r="B1294" s="5" t="s">
        <v>640</v>
      </c>
      <c r="C1294" s="2">
        <v>19402</v>
      </c>
      <c r="D1294" s="2">
        <v>10153</v>
      </c>
    </row>
    <row r="1295" spans="3:4" ht="4.5" customHeight="1">
      <c r="C1295" s="2"/>
      <c r="D1295" s="2"/>
    </row>
    <row r="1296" spans="1:4" ht="9.75" customHeight="1">
      <c r="A1296" s="3" t="s">
        <v>774</v>
      </c>
      <c r="C1296" s="2"/>
      <c r="D1296" s="2"/>
    </row>
    <row r="1297" spans="2:4" ht="9.75" customHeight="1">
      <c r="B1297" s="6" t="s">
        <v>730</v>
      </c>
      <c r="C1297" s="2">
        <v>81443</v>
      </c>
      <c r="D1297" s="2">
        <v>32720</v>
      </c>
    </row>
    <row r="1298" spans="2:4" s="4" customFormat="1" ht="9.75" customHeight="1">
      <c r="B1298" s="7" t="s">
        <v>731</v>
      </c>
      <c r="C1298" s="4">
        <f>C1297/114163</f>
        <v>0.7133922549337351</v>
      </c>
      <c r="D1298" s="4">
        <f>D1297/114163</f>
        <v>0.2866077450662649</v>
      </c>
    </row>
    <row r="1299" spans="3:4" ht="3.75" customHeight="1">
      <c r="C1299" s="2"/>
      <c r="D1299" s="2"/>
    </row>
    <row r="1300" spans="2:4" ht="9.75" customHeight="1">
      <c r="B1300" s="5" t="s">
        <v>3</v>
      </c>
      <c r="C1300" s="2">
        <v>18950</v>
      </c>
      <c r="D1300" s="2">
        <v>6665</v>
      </c>
    </row>
    <row r="1301" spans="2:4" ht="9.75" customHeight="1">
      <c r="B1301" s="5" t="s">
        <v>4</v>
      </c>
      <c r="C1301" s="2">
        <v>17369</v>
      </c>
      <c r="D1301" s="2">
        <v>7138</v>
      </c>
    </row>
    <row r="1302" spans="2:4" ht="9.75" customHeight="1">
      <c r="B1302" s="5" t="s">
        <v>5</v>
      </c>
      <c r="C1302" s="2">
        <v>19253</v>
      </c>
      <c r="D1302" s="2">
        <v>6566</v>
      </c>
    </row>
    <row r="1303" spans="2:4" ht="9.75" customHeight="1">
      <c r="B1303" s="5" t="s">
        <v>6</v>
      </c>
      <c r="C1303" s="2">
        <v>7454</v>
      </c>
      <c r="D1303" s="2">
        <v>5597</v>
      </c>
    </row>
    <row r="1304" spans="2:4" ht="9.75" customHeight="1">
      <c r="B1304" s="5" t="s">
        <v>7</v>
      </c>
      <c r="C1304" s="2">
        <v>18417</v>
      </c>
      <c r="D1304" s="2">
        <v>6754</v>
      </c>
    </row>
    <row r="1305" spans="2:4" ht="9.75" customHeight="1">
      <c r="B1305" s="5" t="s">
        <v>586</v>
      </c>
      <c r="C1305" s="2">
        <v>18858</v>
      </c>
      <c r="D1305" s="2">
        <v>6885</v>
      </c>
    </row>
    <row r="1306" spans="2:4" ht="9.75" customHeight="1">
      <c r="B1306" s="5" t="s">
        <v>353</v>
      </c>
      <c r="C1306" s="2">
        <v>62585</v>
      </c>
      <c r="D1306" s="2">
        <v>25835</v>
      </c>
    </row>
    <row r="1307" spans="2:4" ht="9.75" customHeight="1">
      <c r="B1307" s="5" t="s">
        <v>354</v>
      </c>
      <c r="C1307" s="2">
        <v>81443</v>
      </c>
      <c r="D1307" s="2">
        <v>32720</v>
      </c>
    </row>
    <row r="1308" spans="2:4" ht="9.75" customHeight="1">
      <c r="B1308" s="5" t="s">
        <v>355</v>
      </c>
      <c r="C1308" s="2">
        <v>71937</v>
      </c>
      <c r="D1308" s="2">
        <v>25584</v>
      </c>
    </row>
    <row r="1309" spans="2:4" ht="9.75" customHeight="1">
      <c r="B1309" s="5" t="s">
        <v>356</v>
      </c>
      <c r="C1309" s="2">
        <v>9506</v>
      </c>
      <c r="D1309" s="2">
        <v>7136</v>
      </c>
    </row>
    <row r="1310" spans="2:4" ht="9.75" customHeight="1">
      <c r="B1310" s="5" t="s">
        <v>19</v>
      </c>
      <c r="C1310" s="2">
        <v>81443</v>
      </c>
      <c r="D1310" s="2">
        <v>32720</v>
      </c>
    </row>
    <row r="1311" spans="2:4" ht="9.75" customHeight="1">
      <c r="B1311" s="8" t="s">
        <v>728</v>
      </c>
      <c r="C1311" s="2"/>
      <c r="D1311" s="2"/>
    </row>
    <row r="1312" spans="2:4" ht="9.75" customHeight="1">
      <c r="B1312" s="5" t="s">
        <v>641</v>
      </c>
      <c r="C1312" s="2">
        <v>3373</v>
      </c>
      <c r="D1312" s="2">
        <v>1246</v>
      </c>
    </row>
    <row r="1313" spans="2:4" ht="9.75" customHeight="1">
      <c r="B1313" s="5" t="s">
        <v>642</v>
      </c>
      <c r="C1313" s="2">
        <v>21254</v>
      </c>
      <c r="D1313" s="2">
        <v>7286</v>
      </c>
    </row>
    <row r="1314" spans="2:4" ht="9.75" customHeight="1">
      <c r="B1314" s="5" t="s">
        <v>643</v>
      </c>
      <c r="C1314" s="2">
        <v>4145</v>
      </c>
      <c r="D1314" s="2">
        <v>1482</v>
      </c>
    </row>
    <row r="1315" spans="2:4" ht="9.75" customHeight="1">
      <c r="B1315" s="5" t="s">
        <v>644</v>
      </c>
      <c r="C1315" s="2">
        <v>6943</v>
      </c>
      <c r="D1315" s="2">
        <v>5411</v>
      </c>
    </row>
    <row r="1316" spans="2:4" ht="9.75" customHeight="1">
      <c r="B1316" s="5" t="s">
        <v>645</v>
      </c>
      <c r="C1316" s="2">
        <v>45728</v>
      </c>
      <c r="D1316" s="2">
        <v>17295</v>
      </c>
    </row>
    <row r="1317" spans="3:4" ht="4.5" customHeight="1">
      <c r="C1317" s="2"/>
      <c r="D1317" s="2"/>
    </row>
    <row r="1318" spans="1:4" ht="9.75" customHeight="1">
      <c r="A1318" s="3" t="s">
        <v>775</v>
      </c>
      <c r="C1318" s="2"/>
      <c r="D1318" s="2"/>
    </row>
    <row r="1319" spans="2:4" ht="9.75" customHeight="1">
      <c r="B1319" s="6" t="s">
        <v>730</v>
      </c>
      <c r="C1319" s="2">
        <v>31877</v>
      </c>
      <c r="D1319" s="2">
        <v>24369</v>
      </c>
    </row>
    <row r="1320" spans="2:4" s="4" customFormat="1" ht="9.75" customHeight="1">
      <c r="B1320" s="7" t="s">
        <v>731</v>
      </c>
      <c r="C1320" s="4">
        <f>C1319/56246</f>
        <v>0.5667425239128115</v>
      </c>
      <c r="D1320" s="4">
        <f>D1319/56246</f>
        <v>0.4332574760871884</v>
      </c>
    </row>
    <row r="1321" spans="3:4" ht="3.75" customHeight="1">
      <c r="C1321" s="2"/>
      <c r="D1321" s="2"/>
    </row>
    <row r="1322" spans="2:4" ht="9.75" customHeight="1">
      <c r="B1322" s="5" t="s">
        <v>3</v>
      </c>
      <c r="C1322" s="2">
        <v>6621</v>
      </c>
      <c r="D1322" s="2">
        <v>4653</v>
      </c>
    </row>
    <row r="1323" spans="2:4" ht="9.75" customHeight="1">
      <c r="B1323" s="5" t="s">
        <v>4</v>
      </c>
      <c r="C1323" s="2">
        <v>6535</v>
      </c>
      <c r="D1323" s="2">
        <v>4756</v>
      </c>
    </row>
    <row r="1324" spans="2:4" ht="9.75" customHeight="1">
      <c r="B1324" s="5" t="s">
        <v>5</v>
      </c>
      <c r="C1324" s="2">
        <v>6083</v>
      </c>
      <c r="D1324" s="2">
        <v>4900</v>
      </c>
    </row>
    <row r="1325" spans="2:4" ht="9.75" customHeight="1">
      <c r="B1325" s="5" t="s">
        <v>6</v>
      </c>
      <c r="C1325" s="2">
        <v>6409</v>
      </c>
      <c r="D1325" s="2">
        <v>5060</v>
      </c>
    </row>
    <row r="1326" spans="2:4" ht="9.75" customHeight="1">
      <c r="B1326" s="5" t="s">
        <v>7</v>
      </c>
      <c r="C1326" s="2">
        <v>6229</v>
      </c>
      <c r="D1326" s="2">
        <v>5000</v>
      </c>
    </row>
    <row r="1327" spans="2:4" ht="9.75" customHeight="1">
      <c r="B1327" s="5" t="s">
        <v>47</v>
      </c>
      <c r="C1327" s="2">
        <v>31877</v>
      </c>
      <c r="D1327" s="2">
        <v>24369</v>
      </c>
    </row>
    <row r="1328" spans="2:4" ht="9.75" customHeight="1">
      <c r="B1328" s="5" t="s">
        <v>36</v>
      </c>
      <c r="C1328" s="2">
        <v>31877</v>
      </c>
      <c r="D1328" s="2">
        <v>24369</v>
      </c>
    </row>
    <row r="1329" spans="2:4" ht="9.75" customHeight="1">
      <c r="B1329" s="5" t="s">
        <v>49</v>
      </c>
      <c r="C1329" s="2">
        <v>31877</v>
      </c>
      <c r="D1329" s="2">
        <v>24369</v>
      </c>
    </row>
    <row r="1330" spans="2:4" ht="9.75" customHeight="1">
      <c r="B1330" s="5" t="s">
        <v>38</v>
      </c>
      <c r="C1330" s="2">
        <v>31877</v>
      </c>
      <c r="D1330" s="2">
        <v>24369</v>
      </c>
    </row>
    <row r="1331" spans="2:4" ht="9.75" customHeight="1">
      <c r="B1331" s="8" t="s">
        <v>728</v>
      </c>
      <c r="C1331" s="2"/>
      <c r="D1331" s="2"/>
    </row>
    <row r="1332" spans="2:4" ht="9.75" customHeight="1">
      <c r="B1332" s="5" t="s">
        <v>646</v>
      </c>
      <c r="C1332" s="2">
        <v>1427</v>
      </c>
      <c r="D1332" s="2">
        <v>1154</v>
      </c>
    </row>
    <row r="1333" spans="2:4" ht="9.75" customHeight="1">
      <c r="B1333" s="5" t="s">
        <v>647</v>
      </c>
      <c r="C1333" s="2">
        <v>16178</v>
      </c>
      <c r="D1333" s="2">
        <v>12025</v>
      </c>
    </row>
    <row r="1334" spans="2:4" ht="9.75" customHeight="1">
      <c r="B1334" s="5" t="s">
        <v>648</v>
      </c>
      <c r="C1334" s="2">
        <v>1692</v>
      </c>
      <c r="D1334" s="2">
        <v>1331</v>
      </c>
    </row>
    <row r="1335" spans="2:4" ht="9.75" customHeight="1">
      <c r="B1335" s="5" t="s">
        <v>649</v>
      </c>
      <c r="C1335" s="2">
        <v>12580</v>
      </c>
      <c r="D1335" s="2">
        <v>9859</v>
      </c>
    </row>
    <row r="1336" spans="3:4" ht="4.5" customHeight="1">
      <c r="C1336" s="2"/>
      <c r="D1336" s="2"/>
    </row>
    <row r="1337" spans="1:4" ht="9.75" customHeight="1">
      <c r="A1337" s="3" t="s">
        <v>776</v>
      </c>
      <c r="C1337" s="2"/>
      <c r="D1337" s="2"/>
    </row>
    <row r="1338" spans="2:4" ht="9.75" customHeight="1">
      <c r="B1338" s="6" t="s">
        <v>730</v>
      </c>
      <c r="C1338" s="2">
        <v>826</v>
      </c>
      <c r="D1338" s="2">
        <v>442</v>
      </c>
    </row>
    <row r="1339" spans="2:4" s="4" customFormat="1" ht="9.75" customHeight="1">
      <c r="B1339" s="7" t="s">
        <v>731</v>
      </c>
      <c r="C1339" s="4">
        <f>C1338/1268</f>
        <v>0.6514195583596214</v>
      </c>
      <c r="D1339" s="4">
        <f>D1338/1268</f>
        <v>0.34858044164037855</v>
      </c>
    </row>
    <row r="1340" spans="3:4" ht="3.75" customHeight="1">
      <c r="C1340" s="2"/>
      <c r="D1340" s="2"/>
    </row>
    <row r="1341" spans="2:4" ht="9.75" customHeight="1">
      <c r="B1341" s="5" t="s">
        <v>3</v>
      </c>
      <c r="C1341" s="2">
        <v>196</v>
      </c>
      <c r="D1341" s="2">
        <v>122</v>
      </c>
    </row>
    <row r="1342" spans="2:4" ht="9.75" customHeight="1">
      <c r="B1342" s="5" t="s">
        <v>4</v>
      </c>
      <c r="C1342" s="2">
        <v>172</v>
      </c>
      <c r="D1342" s="2">
        <v>87</v>
      </c>
    </row>
    <row r="1343" spans="2:4" ht="9.75" customHeight="1">
      <c r="B1343" s="5" t="s">
        <v>5</v>
      </c>
      <c r="C1343" s="2">
        <v>200</v>
      </c>
      <c r="D1343" s="2">
        <v>91</v>
      </c>
    </row>
    <row r="1344" spans="2:4" ht="9.75" customHeight="1">
      <c r="B1344" s="5" t="s">
        <v>6</v>
      </c>
      <c r="C1344" s="2">
        <v>144</v>
      </c>
      <c r="D1344" s="2">
        <v>83</v>
      </c>
    </row>
    <row r="1345" spans="2:4" ht="9.75" customHeight="1">
      <c r="B1345" s="5" t="s">
        <v>7</v>
      </c>
      <c r="C1345" s="2">
        <v>114</v>
      </c>
      <c r="D1345" s="2">
        <v>59</v>
      </c>
    </row>
    <row r="1346" spans="2:4" ht="9.75" customHeight="1">
      <c r="B1346" s="5" t="s">
        <v>47</v>
      </c>
      <c r="C1346" s="2">
        <v>826</v>
      </c>
      <c r="D1346" s="2">
        <v>442</v>
      </c>
    </row>
    <row r="1347" spans="2:4" ht="9.75" customHeight="1">
      <c r="B1347" s="5" t="s">
        <v>36</v>
      </c>
      <c r="C1347" s="2">
        <v>826</v>
      </c>
      <c r="D1347" s="2">
        <v>442</v>
      </c>
    </row>
    <row r="1348" spans="2:4" ht="9.75" customHeight="1">
      <c r="B1348" s="5" t="s">
        <v>49</v>
      </c>
      <c r="C1348" s="2">
        <v>826</v>
      </c>
      <c r="D1348" s="2">
        <v>442</v>
      </c>
    </row>
    <row r="1349" spans="2:4" ht="9.75" customHeight="1">
      <c r="B1349" s="5" t="s">
        <v>38</v>
      </c>
      <c r="C1349" s="2">
        <v>826</v>
      </c>
      <c r="D1349" s="2">
        <v>442</v>
      </c>
    </row>
    <row r="1350" spans="2:4" ht="9.75" customHeight="1">
      <c r="B1350" s="8" t="s">
        <v>728</v>
      </c>
      <c r="C1350" s="2"/>
      <c r="D1350" s="2"/>
    </row>
    <row r="1351" spans="2:4" ht="9.75" customHeight="1">
      <c r="B1351" s="5" t="s">
        <v>650</v>
      </c>
      <c r="C1351" s="2">
        <v>148</v>
      </c>
      <c r="D1351" s="2">
        <v>84</v>
      </c>
    </row>
    <row r="1352" spans="2:4" ht="9.75" customHeight="1">
      <c r="B1352" s="5" t="s">
        <v>651</v>
      </c>
      <c r="C1352" s="2">
        <v>678</v>
      </c>
      <c r="D1352" s="2">
        <v>358</v>
      </c>
    </row>
    <row r="1353" spans="3:4" ht="4.5" customHeight="1">
      <c r="C1353" s="2"/>
      <c r="D1353" s="2"/>
    </row>
    <row r="1354" spans="1:4" ht="9.75" customHeight="1">
      <c r="A1354" s="3" t="s">
        <v>777</v>
      </c>
      <c r="C1354" s="2"/>
      <c r="D1354" s="2"/>
    </row>
    <row r="1355" spans="2:4" ht="9.75" customHeight="1">
      <c r="B1355" s="6" t="s">
        <v>730</v>
      </c>
      <c r="C1355" s="2">
        <v>8744</v>
      </c>
      <c r="D1355" s="2">
        <v>6457</v>
      </c>
    </row>
    <row r="1356" spans="2:4" s="4" customFormat="1" ht="9.75" customHeight="1">
      <c r="B1356" s="7" t="s">
        <v>731</v>
      </c>
      <c r="C1356" s="4">
        <f>C1355/15201</f>
        <v>0.5752253141240707</v>
      </c>
      <c r="D1356" s="4">
        <f>D1355/15201</f>
        <v>0.4247746858759292</v>
      </c>
    </row>
    <row r="1357" spans="3:4" ht="3.75" customHeight="1">
      <c r="C1357" s="2"/>
      <c r="D1357" s="2"/>
    </row>
    <row r="1358" spans="2:4" ht="9.75" customHeight="1">
      <c r="B1358" s="5" t="s">
        <v>3</v>
      </c>
      <c r="C1358" s="2">
        <v>1406</v>
      </c>
      <c r="D1358" s="2">
        <v>1055</v>
      </c>
    </row>
    <row r="1359" spans="2:4" ht="9.75" customHeight="1">
      <c r="B1359" s="5" t="s">
        <v>4</v>
      </c>
      <c r="C1359" s="2">
        <v>2186</v>
      </c>
      <c r="D1359" s="2">
        <v>1377</v>
      </c>
    </row>
    <row r="1360" spans="2:4" ht="9.75" customHeight="1">
      <c r="B1360" s="5" t="s">
        <v>5</v>
      </c>
      <c r="C1360" s="2">
        <v>1862</v>
      </c>
      <c r="D1360" s="2">
        <v>1418</v>
      </c>
    </row>
    <row r="1361" spans="2:4" ht="9.75" customHeight="1">
      <c r="B1361" s="5" t="s">
        <v>6</v>
      </c>
      <c r="C1361" s="2">
        <v>1593</v>
      </c>
      <c r="D1361" s="2">
        <v>1313</v>
      </c>
    </row>
    <row r="1362" spans="2:4" ht="9.75" customHeight="1">
      <c r="B1362" s="5" t="s">
        <v>7</v>
      </c>
      <c r="C1362" s="2">
        <v>1697</v>
      </c>
      <c r="D1362" s="2">
        <v>1294</v>
      </c>
    </row>
    <row r="1363" spans="2:4" ht="9.75" customHeight="1">
      <c r="B1363" s="5" t="s">
        <v>47</v>
      </c>
      <c r="C1363" s="2">
        <v>8744</v>
      </c>
      <c r="D1363" s="2">
        <v>6457</v>
      </c>
    </row>
    <row r="1364" spans="2:4" ht="9.75" customHeight="1">
      <c r="B1364" s="5" t="s">
        <v>36</v>
      </c>
      <c r="C1364" s="2">
        <v>8744</v>
      </c>
      <c r="D1364" s="2">
        <v>6457</v>
      </c>
    </row>
    <row r="1365" spans="2:4" ht="9.75" customHeight="1">
      <c r="B1365" s="5" t="s">
        <v>49</v>
      </c>
      <c r="C1365" s="2">
        <v>8744</v>
      </c>
      <c r="D1365" s="2">
        <v>6457</v>
      </c>
    </row>
    <row r="1366" spans="2:4" ht="9.75" customHeight="1">
      <c r="B1366" s="5" t="s">
        <v>38</v>
      </c>
      <c r="C1366" s="2">
        <v>8744</v>
      </c>
      <c r="D1366" s="2">
        <v>6457</v>
      </c>
    </row>
    <row r="1367" spans="2:4" ht="9.75" customHeight="1">
      <c r="B1367" s="8" t="s">
        <v>728</v>
      </c>
      <c r="C1367" s="2"/>
      <c r="D1367" s="2"/>
    </row>
    <row r="1368" spans="2:4" ht="9.75" customHeight="1">
      <c r="B1368" s="5" t="s">
        <v>652</v>
      </c>
      <c r="C1368" s="2">
        <v>111</v>
      </c>
      <c r="D1368" s="2">
        <v>89</v>
      </c>
    </row>
    <row r="1369" spans="2:4" ht="9.75" customHeight="1">
      <c r="B1369" s="5" t="s">
        <v>653</v>
      </c>
      <c r="C1369" s="2">
        <v>350</v>
      </c>
      <c r="D1369" s="2">
        <v>236</v>
      </c>
    </row>
    <row r="1370" spans="2:4" ht="9.75" customHeight="1">
      <c r="B1370" s="5" t="s">
        <v>654</v>
      </c>
      <c r="C1370" s="2">
        <v>141</v>
      </c>
      <c r="D1370" s="2">
        <v>100</v>
      </c>
    </row>
    <row r="1371" spans="2:4" ht="9.75" customHeight="1">
      <c r="B1371" s="5" t="s">
        <v>655</v>
      </c>
      <c r="C1371" s="2">
        <v>121</v>
      </c>
      <c r="D1371" s="2">
        <v>96</v>
      </c>
    </row>
    <row r="1372" spans="2:4" ht="9.75" customHeight="1">
      <c r="B1372" s="5" t="s">
        <v>656</v>
      </c>
      <c r="C1372" s="2">
        <v>219</v>
      </c>
      <c r="D1372" s="2">
        <v>172</v>
      </c>
    </row>
    <row r="1373" spans="2:4" ht="9.75" customHeight="1">
      <c r="B1373" s="5" t="s">
        <v>657</v>
      </c>
      <c r="C1373" s="2">
        <v>849</v>
      </c>
      <c r="D1373" s="2">
        <v>493</v>
      </c>
    </row>
    <row r="1374" spans="2:4" ht="9.75" customHeight="1">
      <c r="B1374" s="5" t="s">
        <v>658</v>
      </c>
      <c r="C1374" s="2">
        <v>83</v>
      </c>
      <c r="D1374" s="2">
        <v>58</v>
      </c>
    </row>
    <row r="1375" spans="2:4" ht="9.75" customHeight="1">
      <c r="B1375" s="5" t="s">
        <v>659</v>
      </c>
      <c r="C1375" s="2">
        <v>328</v>
      </c>
      <c r="D1375" s="2">
        <v>309</v>
      </c>
    </row>
    <row r="1376" spans="2:4" ht="9.75" customHeight="1">
      <c r="B1376" s="5" t="s">
        <v>660</v>
      </c>
      <c r="C1376" s="2">
        <v>1268</v>
      </c>
      <c r="D1376" s="2">
        <v>1015</v>
      </c>
    </row>
    <row r="1377" spans="2:4" ht="9.75" customHeight="1">
      <c r="B1377" s="5" t="s">
        <v>661</v>
      </c>
      <c r="C1377" s="2">
        <v>5274</v>
      </c>
      <c r="D1377" s="2">
        <v>3889</v>
      </c>
    </row>
    <row r="1378" spans="3:4" ht="4.5" customHeight="1">
      <c r="C1378" s="2"/>
      <c r="D1378" s="2"/>
    </row>
    <row r="1379" spans="1:4" ht="9.75" customHeight="1">
      <c r="A1379" s="3" t="s">
        <v>778</v>
      </c>
      <c r="C1379" s="2"/>
      <c r="D1379" s="2"/>
    </row>
    <row r="1380" spans="2:4" ht="9.75" customHeight="1">
      <c r="B1380" s="6" t="s">
        <v>730</v>
      </c>
      <c r="C1380" s="2">
        <v>97410</v>
      </c>
      <c r="D1380" s="2">
        <v>49229</v>
      </c>
    </row>
    <row r="1381" spans="2:4" s="4" customFormat="1" ht="9.75" customHeight="1">
      <c r="B1381" s="7" t="s">
        <v>731</v>
      </c>
      <c r="C1381" s="4">
        <f>C1380/146639</f>
        <v>0.664284399102558</v>
      </c>
      <c r="D1381" s="4">
        <f>D1380/146639</f>
        <v>0.335715600897442</v>
      </c>
    </row>
    <row r="1382" spans="3:4" ht="3.75" customHeight="1">
      <c r="C1382" s="2"/>
      <c r="D1382" s="2"/>
    </row>
    <row r="1383" spans="2:4" ht="9.75" customHeight="1">
      <c r="B1383" s="5" t="s">
        <v>3</v>
      </c>
      <c r="C1383" s="2">
        <v>20607</v>
      </c>
      <c r="D1383" s="2">
        <v>7990</v>
      </c>
    </row>
    <row r="1384" spans="2:4" ht="9.75" customHeight="1">
      <c r="B1384" s="5" t="s">
        <v>4</v>
      </c>
      <c r="C1384" s="2">
        <v>23718</v>
      </c>
      <c r="D1384" s="2">
        <v>10565</v>
      </c>
    </row>
    <row r="1385" spans="2:4" ht="9.75" customHeight="1">
      <c r="B1385" s="5" t="s">
        <v>5</v>
      </c>
      <c r="C1385" s="2">
        <v>16168</v>
      </c>
      <c r="D1385" s="2">
        <v>9074</v>
      </c>
    </row>
    <row r="1386" spans="2:4" ht="9.75" customHeight="1">
      <c r="B1386" s="5" t="s">
        <v>6</v>
      </c>
      <c r="C1386" s="2">
        <v>16606</v>
      </c>
      <c r="D1386" s="2">
        <v>10246</v>
      </c>
    </row>
    <row r="1387" spans="2:4" ht="9.75" customHeight="1">
      <c r="B1387" s="5" t="s">
        <v>7</v>
      </c>
      <c r="C1387" s="2">
        <v>20311</v>
      </c>
      <c r="D1387" s="2">
        <v>11354</v>
      </c>
    </row>
    <row r="1388" spans="2:4" ht="9.75" customHeight="1">
      <c r="B1388" s="5" t="s">
        <v>59</v>
      </c>
      <c r="C1388" s="2">
        <v>57995</v>
      </c>
      <c r="D1388" s="2">
        <v>33425</v>
      </c>
    </row>
    <row r="1389" spans="2:4" ht="9.75" customHeight="1">
      <c r="B1389" s="5" t="s">
        <v>64</v>
      </c>
      <c r="C1389" s="2">
        <v>39415</v>
      </c>
      <c r="D1389" s="2">
        <v>15804</v>
      </c>
    </row>
    <row r="1390" spans="2:4" ht="9.75" customHeight="1">
      <c r="B1390" s="5" t="s">
        <v>67</v>
      </c>
      <c r="C1390" s="2">
        <v>97410</v>
      </c>
      <c r="D1390" s="2">
        <v>49229</v>
      </c>
    </row>
    <row r="1391" spans="2:4" ht="9.75" customHeight="1">
      <c r="B1391" s="5" t="s">
        <v>60</v>
      </c>
      <c r="C1391" s="2">
        <v>6798</v>
      </c>
      <c r="D1391" s="2">
        <v>4619</v>
      </c>
    </row>
    <row r="1392" spans="2:4" ht="9.75" customHeight="1">
      <c r="B1392" s="5" t="s">
        <v>68</v>
      </c>
      <c r="C1392" s="2">
        <v>51192</v>
      </c>
      <c r="D1392" s="2">
        <v>28804</v>
      </c>
    </row>
    <row r="1393" spans="2:4" ht="9.75" customHeight="1">
      <c r="B1393" s="5" t="s">
        <v>69</v>
      </c>
      <c r="C1393" s="2">
        <v>39420</v>
      </c>
      <c r="D1393" s="2">
        <v>15806</v>
      </c>
    </row>
    <row r="1394" spans="2:4" ht="9.75" customHeight="1">
      <c r="B1394" s="5" t="s">
        <v>19</v>
      </c>
      <c r="C1394" s="2">
        <v>97410</v>
      </c>
      <c r="D1394" s="2">
        <v>49229</v>
      </c>
    </row>
    <row r="1395" spans="2:4" ht="9.75" customHeight="1">
      <c r="B1395" s="8" t="s">
        <v>728</v>
      </c>
      <c r="C1395" s="2"/>
      <c r="D1395" s="2"/>
    </row>
    <row r="1396" spans="2:4" ht="9.75" customHeight="1">
      <c r="B1396" s="5" t="s">
        <v>662</v>
      </c>
      <c r="C1396" s="2">
        <v>9527</v>
      </c>
      <c r="D1396" s="2">
        <v>4067</v>
      </c>
    </row>
    <row r="1397" spans="2:4" ht="9.75" customHeight="1">
      <c r="B1397" s="5" t="s">
        <v>663</v>
      </c>
      <c r="C1397" s="2">
        <v>3664</v>
      </c>
      <c r="D1397" s="2">
        <v>2678</v>
      </c>
    </row>
    <row r="1398" spans="2:4" ht="9.75" customHeight="1">
      <c r="B1398" s="5" t="s">
        <v>664</v>
      </c>
      <c r="C1398" s="2">
        <v>22112</v>
      </c>
      <c r="D1398" s="2">
        <v>12312</v>
      </c>
    </row>
    <row r="1399" spans="2:4" ht="9.75" customHeight="1">
      <c r="B1399" s="5" t="s">
        <v>665</v>
      </c>
      <c r="C1399" s="2">
        <v>2872</v>
      </c>
      <c r="D1399" s="2">
        <v>1296</v>
      </c>
    </row>
    <row r="1400" spans="2:4" ht="9.75" customHeight="1">
      <c r="B1400" s="5" t="s">
        <v>666</v>
      </c>
      <c r="C1400" s="2">
        <v>5789</v>
      </c>
      <c r="D1400" s="2">
        <v>3102</v>
      </c>
    </row>
    <row r="1401" spans="2:4" ht="9.75" customHeight="1">
      <c r="B1401" s="5" t="s">
        <v>667</v>
      </c>
      <c r="C1401" s="2">
        <v>19675</v>
      </c>
      <c r="D1401" s="2">
        <v>11485</v>
      </c>
    </row>
    <row r="1402" spans="2:4" ht="9.75" customHeight="1">
      <c r="B1402" s="5" t="s">
        <v>668</v>
      </c>
      <c r="C1402" s="2">
        <v>29289</v>
      </c>
      <c r="D1402" s="2">
        <v>11412</v>
      </c>
    </row>
    <row r="1403" spans="2:4" ht="9.75" customHeight="1">
      <c r="B1403" s="5" t="s">
        <v>669</v>
      </c>
      <c r="C1403" s="2">
        <v>4482</v>
      </c>
      <c r="D1403" s="2">
        <v>2877</v>
      </c>
    </row>
    <row r="1404" spans="3:4" ht="4.5" customHeight="1">
      <c r="C1404" s="2"/>
      <c r="D1404" s="2"/>
    </row>
    <row r="1405" spans="1:4" ht="9.75" customHeight="1">
      <c r="A1405" s="3" t="s">
        <v>779</v>
      </c>
      <c r="C1405" s="2"/>
      <c r="D1405" s="2"/>
    </row>
    <row r="1406" spans="2:4" ht="9.75" customHeight="1">
      <c r="B1406" s="6" t="s">
        <v>730</v>
      </c>
      <c r="C1406" s="2">
        <v>147532</v>
      </c>
      <c r="D1406" s="2">
        <v>54600</v>
      </c>
    </row>
    <row r="1407" spans="2:4" s="4" customFormat="1" ht="9.75" customHeight="1">
      <c r="B1407" s="7" t="s">
        <v>731</v>
      </c>
      <c r="C1407" s="4">
        <f>C1406/202132</f>
        <v>0.7298794846931708</v>
      </c>
      <c r="D1407" s="4">
        <f>D1406/202132</f>
        <v>0.2701205153068292</v>
      </c>
    </row>
    <row r="1408" spans="3:4" ht="3.75" customHeight="1">
      <c r="C1408" s="2"/>
      <c r="D1408" s="2"/>
    </row>
    <row r="1409" spans="2:4" ht="9.75" customHeight="1">
      <c r="B1409" s="5" t="s">
        <v>3</v>
      </c>
      <c r="C1409" s="2">
        <v>34780</v>
      </c>
      <c r="D1409" s="2">
        <v>11374</v>
      </c>
    </row>
    <row r="1410" spans="2:4" ht="9.75" customHeight="1">
      <c r="B1410" s="5" t="s">
        <v>4</v>
      </c>
      <c r="C1410" s="2">
        <v>31632</v>
      </c>
      <c r="D1410" s="2">
        <v>11500</v>
      </c>
    </row>
    <row r="1411" spans="2:4" ht="9.75" customHeight="1">
      <c r="B1411" s="5" t="s">
        <v>5</v>
      </c>
      <c r="C1411" s="2">
        <v>24554</v>
      </c>
      <c r="D1411" s="2">
        <v>9721</v>
      </c>
    </row>
    <row r="1412" spans="2:4" ht="9.75" customHeight="1">
      <c r="B1412" s="5" t="s">
        <v>6</v>
      </c>
      <c r="C1412" s="2">
        <v>27046</v>
      </c>
      <c r="D1412" s="2">
        <v>11687</v>
      </c>
    </row>
    <row r="1413" spans="2:4" ht="9.75" customHeight="1">
      <c r="B1413" s="5" t="s">
        <v>7</v>
      </c>
      <c r="C1413" s="2">
        <v>29520</v>
      </c>
      <c r="D1413" s="2">
        <v>10318</v>
      </c>
    </row>
    <row r="1414" spans="2:4" ht="9.75" customHeight="1">
      <c r="B1414" s="5" t="s">
        <v>90</v>
      </c>
      <c r="C1414" s="2">
        <v>64339</v>
      </c>
      <c r="D1414" s="2">
        <v>22169</v>
      </c>
    </row>
    <row r="1415" spans="2:4" ht="9.75" customHeight="1">
      <c r="B1415" s="5" t="s">
        <v>64</v>
      </c>
      <c r="C1415" s="2">
        <v>83193</v>
      </c>
      <c r="D1415" s="2">
        <v>32431</v>
      </c>
    </row>
    <row r="1416" spans="2:4" ht="9.75" customHeight="1">
      <c r="B1416" s="5" t="s">
        <v>91</v>
      </c>
      <c r="C1416" s="2">
        <v>104259</v>
      </c>
      <c r="D1416" s="2">
        <v>38364</v>
      </c>
    </row>
    <row r="1417" spans="2:4" ht="9.75" customHeight="1">
      <c r="B1417" s="5" t="s">
        <v>67</v>
      </c>
      <c r="C1417" s="2">
        <v>43273</v>
      </c>
      <c r="D1417" s="2">
        <v>16236</v>
      </c>
    </row>
    <row r="1418" spans="2:4" ht="9.75" customHeight="1">
      <c r="B1418" s="5" t="s">
        <v>92</v>
      </c>
      <c r="C1418" s="2">
        <v>64061</v>
      </c>
      <c r="D1418" s="2">
        <v>23027</v>
      </c>
    </row>
    <row r="1419" spans="2:4" ht="9.75" customHeight="1">
      <c r="B1419" s="5" t="s">
        <v>60</v>
      </c>
      <c r="C1419" s="2">
        <v>18867</v>
      </c>
      <c r="D1419" s="2">
        <v>7709</v>
      </c>
    </row>
    <row r="1420" spans="2:4" ht="9.75" customHeight="1">
      <c r="B1420" s="5" t="s">
        <v>322</v>
      </c>
      <c r="C1420" s="2">
        <v>64604</v>
      </c>
      <c r="D1420" s="2">
        <v>23864</v>
      </c>
    </row>
    <row r="1421" spans="2:4" ht="9.75" customHeight="1">
      <c r="B1421" s="5" t="s">
        <v>19</v>
      </c>
      <c r="C1421" s="2">
        <v>147532</v>
      </c>
      <c r="D1421" s="2">
        <v>54600</v>
      </c>
    </row>
    <row r="1422" spans="2:4" ht="9.75" customHeight="1">
      <c r="B1422" s="8" t="s">
        <v>728</v>
      </c>
      <c r="C1422" s="2"/>
      <c r="D1422" s="2"/>
    </row>
    <row r="1423" spans="2:4" ht="9.75" customHeight="1">
      <c r="B1423" s="5" t="s">
        <v>670</v>
      </c>
      <c r="C1423" s="2">
        <v>2244</v>
      </c>
      <c r="D1423" s="2">
        <v>1043</v>
      </c>
    </row>
    <row r="1424" spans="2:4" ht="9.75" customHeight="1">
      <c r="B1424" s="5" t="s">
        <v>671</v>
      </c>
      <c r="C1424" s="2">
        <v>2264</v>
      </c>
      <c r="D1424" s="2">
        <v>910</v>
      </c>
    </row>
    <row r="1425" spans="2:4" ht="9.75" customHeight="1">
      <c r="B1425" s="5" t="s">
        <v>672</v>
      </c>
      <c r="C1425" s="2">
        <v>3756</v>
      </c>
      <c r="D1425" s="2">
        <v>1332</v>
      </c>
    </row>
    <row r="1426" spans="2:4" ht="9.75" customHeight="1">
      <c r="B1426" s="5" t="s">
        <v>673</v>
      </c>
      <c r="C1426" s="2">
        <v>19874</v>
      </c>
      <c r="D1426" s="2">
        <v>6775</v>
      </c>
    </row>
    <row r="1427" spans="2:4" ht="9.75" customHeight="1">
      <c r="B1427" s="5" t="s">
        <v>674</v>
      </c>
      <c r="C1427" s="2">
        <v>10484</v>
      </c>
      <c r="D1427" s="2">
        <v>4613</v>
      </c>
    </row>
    <row r="1428" spans="2:4" ht="9.75" customHeight="1">
      <c r="B1428" s="5" t="s">
        <v>675</v>
      </c>
      <c r="C1428" s="2">
        <v>47031</v>
      </c>
      <c r="D1428" s="2">
        <v>17753</v>
      </c>
    </row>
    <row r="1429" spans="2:4" ht="9.75" customHeight="1">
      <c r="B1429" s="5" t="s">
        <v>676</v>
      </c>
      <c r="C1429" s="2">
        <v>3493</v>
      </c>
      <c r="D1429" s="2">
        <v>713</v>
      </c>
    </row>
    <row r="1430" spans="2:4" ht="9.75" customHeight="1">
      <c r="B1430" s="5" t="s">
        <v>677</v>
      </c>
      <c r="C1430" s="2">
        <v>4170</v>
      </c>
      <c r="D1430" s="2">
        <v>1359</v>
      </c>
    </row>
    <row r="1431" spans="2:4" ht="9.75" customHeight="1">
      <c r="B1431" s="5" t="s">
        <v>678</v>
      </c>
      <c r="C1431" s="2">
        <v>7161</v>
      </c>
      <c r="D1431" s="2">
        <v>3478</v>
      </c>
    </row>
    <row r="1432" spans="2:4" ht="9.75" customHeight="1">
      <c r="B1432" s="5" t="s">
        <v>679</v>
      </c>
      <c r="C1432" s="2">
        <v>47055</v>
      </c>
      <c r="D1432" s="2">
        <v>16624</v>
      </c>
    </row>
    <row r="1433" spans="3:4" ht="4.5" customHeight="1">
      <c r="C1433" s="2"/>
      <c r="D1433" s="2"/>
    </row>
    <row r="1434" spans="1:4" ht="9.75" customHeight="1">
      <c r="A1434" s="3" t="s">
        <v>780</v>
      </c>
      <c r="C1434" s="2"/>
      <c r="D1434" s="2"/>
    </row>
    <row r="1435" spans="2:4" ht="9.75" customHeight="1">
      <c r="B1435" s="6" t="s">
        <v>730</v>
      </c>
      <c r="C1435" s="2">
        <v>80502</v>
      </c>
      <c r="D1435" s="2">
        <v>61219</v>
      </c>
    </row>
    <row r="1436" spans="2:4" s="4" customFormat="1" ht="9.75" customHeight="1">
      <c r="B1436" s="7" t="s">
        <v>731</v>
      </c>
      <c r="C1436" s="4">
        <f>C1435/141721</f>
        <v>0.5680315549565697</v>
      </c>
      <c r="D1436" s="4">
        <f>D1435/141721</f>
        <v>0.4319684450434304</v>
      </c>
    </row>
    <row r="1437" spans="3:4" ht="3.75" customHeight="1">
      <c r="C1437" s="2"/>
      <c r="D1437" s="2"/>
    </row>
    <row r="1438" spans="2:4" ht="9.75" customHeight="1">
      <c r="B1438" s="5" t="s">
        <v>3</v>
      </c>
      <c r="C1438" s="2">
        <v>17861</v>
      </c>
      <c r="D1438" s="2">
        <v>12752</v>
      </c>
    </row>
    <row r="1439" spans="2:4" ht="9.75" customHeight="1">
      <c r="B1439" s="5" t="s">
        <v>4</v>
      </c>
      <c r="C1439" s="2">
        <v>16437</v>
      </c>
      <c r="D1439" s="2">
        <v>11988</v>
      </c>
    </row>
    <row r="1440" spans="2:4" ht="9.75" customHeight="1">
      <c r="B1440" s="5" t="s">
        <v>5</v>
      </c>
      <c r="C1440" s="2">
        <v>14400</v>
      </c>
      <c r="D1440" s="2">
        <v>11913</v>
      </c>
    </row>
    <row r="1441" spans="2:4" ht="9.75" customHeight="1">
      <c r="B1441" s="5" t="s">
        <v>6</v>
      </c>
      <c r="C1441" s="2">
        <v>20375</v>
      </c>
      <c r="D1441" s="2">
        <v>12073</v>
      </c>
    </row>
    <row r="1442" spans="2:4" ht="9.75" customHeight="1">
      <c r="B1442" s="5" t="s">
        <v>7</v>
      </c>
      <c r="C1442" s="2">
        <v>11429</v>
      </c>
      <c r="D1442" s="2">
        <v>12493</v>
      </c>
    </row>
    <row r="1443" spans="2:4" ht="9.75" customHeight="1">
      <c r="B1443" s="5" t="s">
        <v>564</v>
      </c>
      <c r="C1443" s="2">
        <v>80502</v>
      </c>
      <c r="D1443" s="2">
        <v>61219</v>
      </c>
    </row>
    <row r="1444" spans="2:4" ht="9.75" customHeight="1">
      <c r="B1444" s="5" t="s">
        <v>479</v>
      </c>
      <c r="C1444" s="2">
        <v>41639</v>
      </c>
      <c r="D1444" s="2">
        <v>27456</v>
      </c>
    </row>
    <row r="1445" spans="2:4" ht="9.75" customHeight="1">
      <c r="B1445" s="5" t="s">
        <v>40</v>
      </c>
      <c r="C1445" s="2">
        <v>24254</v>
      </c>
      <c r="D1445" s="2">
        <v>17304</v>
      </c>
    </row>
    <row r="1446" spans="2:4" ht="9.75" customHeight="1">
      <c r="B1446" s="5" t="s">
        <v>102</v>
      </c>
      <c r="C1446" s="2">
        <v>14609</v>
      </c>
      <c r="D1446" s="2">
        <v>16459</v>
      </c>
    </row>
    <row r="1447" spans="2:4" ht="9.75" customHeight="1">
      <c r="B1447" s="5" t="s">
        <v>565</v>
      </c>
      <c r="C1447" s="2">
        <v>54552</v>
      </c>
      <c r="D1447" s="2">
        <v>37149</v>
      </c>
    </row>
    <row r="1448" spans="2:4" ht="9.75" customHeight="1">
      <c r="B1448" s="5" t="s">
        <v>341</v>
      </c>
      <c r="C1448" s="2">
        <v>25950</v>
      </c>
      <c r="D1448" s="2">
        <v>24070</v>
      </c>
    </row>
    <row r="1449" spans="2:4" ht="9.75" customHeight="1">
      <c r="B1449" s="5" t="s">
        <v>38</v>
      </c>
      <c r="C1449" s="2">
        <v>80502</v>
      </c>
      <c r="D1449" s="2">
        <v>61219</v>
      </c>
    </row>
    <row r="1450" spans="2:4" ht="9.75" customHeight="1">
      <c r="B1450" s="8" t="s">
        <v>728</v>
      </c>
      <c r="C1450" s="2"/>
      <c r="D1450" s="2"/>
    </row>
    <row r="1451" spans="2:4" ht="9.75" customHeight="1">
      <c r="B1451" s="5" t="s">
        <v>680</v>
      </c>
      <c r="C1451" s="2">
        <v>5556</v>
      </c>
      <c r="D1451" s="2">
        <v>5902</v>
      </c>
    </row>
    <row r="1452" spans="2:4" ht="9.75" customHeight="1">
      <c r="B1452" s="5" t="s">
        <v>681</v>
      </c>
      <c r="C1452" s="2">
        <v>1132</v>
      </c>
      <c r="D1452" s="2">
        <v>915</v>
      </c>
    </row>
    <row r="1453" spans="2:4" ht="9.75" customHeight="1">
      <c r="B1453" s="5" t="s">
        <v>682</v>
      </c>
      <c r="C1453" s="2">
        <v>35851</v>
      </c>
      <c r="D1453" s="2">
        <v>23728</v>
      </c>
    </row>
    <row r="1454" spans="2:4" ht="9.75" customHeight="1">
      <c r="B1454" s="5" t="s">
        <v>683</v>
      </c>
      <c r="C1454" s="2">
        <v>1234</v>
      </c>
      <c r="D1454" s="2">
        <v>1332</v>
      </c>
    </row>
    <row r="1455" spans="2:4" ht="9.75" customHeight="1">
      <c r="B1455" s="5" t="s">
        <v>684</v>
      </c>
      <c r="C1455" s="2">
        <v>3810</v>
      </c>
      <c r="D1455" s="2">
        <v>2574</v>
      </c>
    </row>
    <row r="1456" spans="2:4" ht="9.75" customHeight="1">
      <c r="B1456" s="5" t="s">
        <v>685</v>
      </c>
      <c r="C1456" s="2">
        <v>2831</v>
      </c>
      <c r="D1456" s="2">
        <v>2682</v>
      </c>
    </row>
    <row r="1457" spans="2:4" ht="9.75" customHeight="1">
      <c r="B1457" s="5" t="s">
        <v>686</v>
      </c>
      <c r="C1457" s="2">
        <v>3144</v>
      </c>
      <c r="D1457" s="2">
        <v>2891</v>
      </c>
    </row>
    <row r="1458" spans="2:4" ht="9.75" customHeight="1">
      <c r="B1458" s="5" t="s">
        <v>687</v>
      </c>
      <c r="C1458" s="2">
        <v>11252</v>
      </c>
      <c r="D1458" s="2">
        <v>8090</v>
      </c>
    </row>
    <row r="1459" spans="2:4" ht="9.75" customHeight="1">
      <c r="B1459" s="5" t="s">
        <v>688</v>
      </c>
      <c r="C1459" s="2">
        <v>1072</v>
      </c>
      <c r="D1459" s="2">
        <v>936</v>
      </c>
    </row>
    <row r="1460" spans="2:4" ht="9.75" customHeight="1">
      <c r="B1460" s="5" t="s">
        <v>689</v>
      </c>
      <c r="C1460" s="2">
        <v>14620</v>
      </c>
      <c r="D1460" s="2">
        <v>12169</v>
      </c>
    </row>
    <row r="1461" spans="3:4" ht="4.5" customHeight="1">
      <c r="C1461" s="2"/>
      <c r="D1461" s="2"/>
    </row>
    <row r="1462" spans="1:4" ht="9.75" customHeight="1">
      <c r="A1462" s="3" t="s">
        <v>781</v>
      </c>
      <c r="C1462" s="2"/>
      <c r="D1462" s="2"/>
    </row>
    <row r="1463" spans="2:4" ht="9.75" customHeight="1">
      <c r="B1463" s="6" t="s">
        <v>730</v>
      </c>
      <c r="C1463" s="2">
        <v>15191</v>
      </c>
      <c r="D1463" s="2">
        <v>11700</v>
      </c>
    </row>
    <row r="1464" spans="2:4" s="4" customFormat="1" ht="9.75" customHeight="1">
      <c r="B1464" s="7" t="s">
        <v>731</v>
      </c>
      <c r="C1464" s="4">
        <f>C1463/26891</f>
        <v>0.5649101930013759</v>
      </c>
      <c r="D1464" s="4">
        <f>D1463/26891</f>
        <v>0.4350898069986241</v>
      </c>
    </row>
    <row r="1465" spans="3:4" ht="3.75" customHeight="1">
      <c r="C1465" s="2"/>
      <c r="D1465" s="2"/>
    </row>
    <row r="1466" spans="2:4" ht="9.75" customHeight="1">
      <c r="B1466" s="5" t="s">
        <v>3</v>
      </c>
      <c r="C1466" s="2">
        <v>2960</v>
      </c>
      <c r="D1466" s="2">
        <v>2425</v>
      </c>
    </row>
    <row r="1467" spans="2:4" ht="9.75" customHeight="1">
      <c r="B1467" s="5" t="s">
        <v>4</v>
      </c>
      <c r="C1467" s="2">
        <v>1961</v>
      </c>
      <c r="D1467" s="2">
        <v>1809</v>
      </c>
    </row>
    <row r="1468" spans="2:4" ht="9.75" customHeight="1">
      <c r="B1468" s="5" t="s">
        <v>5</v>
      </c>
      <c r="C1468" s="2">
        <v>3678</v>
      </c>
      <c r="D1468" s="2">
        <v>2782</v>
      </c>
    </row>
    <row r="1469" spans="2:4" ht="9.75" customHeight="1">
      <c r="B1469" s="5" t="s">
        <v>6</v>
      </c>
      <c r="C1469" s="2">
        <v>3483</v>
      </c>
      <c r="D1469" s="2">
        <v>2208</v>
      </c>
    </row>
    <row r="1470" spans="2:4" ht="9.75" customHeight="1">
      <c r="B1470" s="5" t="s">
        <v>7</v>
      </c>
      <c r="C1470" s="2">
        <v>3109</v>
      </c>
      <c r="D1470" s="2">
        <v>2476</v>
      </c>
    </row>
    <row r="1471" spans="2:4" ht="9.75" customHeight="1">
      <c r="B1471" s="5" t="s">
        <v>59</v>
      </c>
      <c r="C1471" s="2">
        <v>15191</v>
      </c>
      <c r="D1471" s="2">
        <v>11700</v>
      </c>
    </row>
    <row r="1472" spans="2:4" ht="9.75" customHeight="1">
      <c r="B1472" s="5" t="s">
        <v>48</v>
      </c>
      <c r="C1472" s="2">
        <v>15191</v>
      </c>
      <c r="D1472" s="2">
        <v>11700</v>
      </c>
    </row>
    <row r="1473" spans="2:4" ht="9.75" customHeight="1">
      <c r="B1473" s="5" t="s">
        <v>50</v>
      </c>
      <c r="C1473" s="2">
        <v>15191</v>
      </c>
      <c r="D1473" s="2">
        <v>11700</v>
      </c>
    </row>
    <row r="1474" spans="2:4" ht="9.75" customHeight="1">
      <c r="B1474" s="5" t="s">
        <v>38</v>
      </c>
      <c r="C1474" s="2">
        <v>15191</v>
      </c>
      <c r="D1474" s="2">
        <v>11700</v>
      </c>
    </row>
    <row r="1475" spans="2:4" ht="9.75" customHeight="1">
      <c r="B1475" s="8" t="s">
        <v>728</v>
      </c>
      <c r="C1475" s="2"/>
      <c r="D1475" s="2"/>
    </row>
    <row r="1476" spans="2:4" ht="9.75" customHeight="1">
      <c r="B1476" s="5" t="s">
        <v>690</v>
      </c>
      <c r="C1476" s="2">
        <v>1011</v>
      </c>
      <c r="D1476" s="2">
        <v>984</v>
      </c>
    </row>
    <row r="1477" spans="2:4" ht="9.75" customHeight="1">
      <c r="B1477" s="5" t="s">
        <v>691</v>
      </c>
      <c r="C1477" s="2">
        <v>10469</v>
      </c>
      <c r="D1477" s="2">
        <v>7660</v>
      </c>
    </row>
    <row r="1478" spans="2:4" ht="9.75" customHeight="1">
      <c r="B1478" s="5" t="s">
        <v>692</v>
      </c>
      <c r="C1478" s="2">
        <v>3711</v>
      </c>
      <c r="D1478" s="2">
        <v>3056</v>
      </c>
    </row>
    <row r="1479" spans="3:4" ht="4.5" customHeight="1">
      <c r="C1479" s="2"/>
      <c r="D1479" s="2"/>
    </row>
    <row r="1480" spans="1:4" ht="9.75" customHeight="1">
      <c r="A1480" s="3" t="s">
        <v>782</v>
      </c>
      <c r="C1480" s="2"/>
      <c r="D1480" s="2"/>
    </row>
    <row r="1481" spans="2:4" ht="9.75" customHeight="1">
      <c r="B1481" s="6" t="s">
        <v>730</v>
      </c>
      <c r="C1481" s="2">
        <v>9456</v>
      </c>
      <c r="D1481" s="2">
        <v>7991</v>
      </c>
    </row>
    <row r="1482" spans="2:4" s="4" customFormat="1" ht="9.75" customHeight="1">
      <c r="B1482" s="7" t="s">
        <v>731</v>
      </c>
      <c r="C1482" s="4">
        <f>C1481/17447</f>
        <v>0.5419842952943199</v>
      </c>
      <c r="D1482" s="4">
        <f>D1481/17447</f>
        <v>0.45801570470568004</v>
      </c>
    </row>
    <row r="1483" spans="3:4" ht="3.75" customHeight="1">
      <c r="C1483" s="2"/>
      <c r="D1483" s="2"/>
    </row>
    <row r="1484" spans="2:4" ht="9.75" customHeight="1">
      <c r="B1484" s="5" t="s">
        <v>3</v>
      </c>
      <c r="C1484" s="2">
        <v>2210</v>
      </c>
      <c r="D1484" s="2">
        <v>1777</v>
      </c>
    </row>
    <row r="1485" spans="2:4" ht="9.75" customHeight="1">
      <c r="B1485" s="5" t="s">
        <v>4</v>
      </c>
      <c r="C1485" s="2">
        <v>1780</v>
      </c>
      <c r="D1485" s="2">
        <v>1524</v>
      </c>
    </row>
    <row r="1486" spans="2:4" ht="9.75" customHeight="1">
      <c r="B1486" s="5" t="s">
        <v>5</v>
      </c>
      <c r="C1486" s="2">
        <v>2157</v>
      </c>
      <c r="D1486" s="2">
        <v>1692</v>
      </c>
    </row>
    <row r="1487" spans="2:4" ht="9.75" customHeight="1">
      <c r="B1487" s="5" t="s">
        <v>6</v>
      </c>
      <c r="C1487" s="2">
        <v>1569</v>
      </c>
      <c r="D1487" s="2">
        <v>1475</v>
      </c>
    </row>
    <row r="1488" spans="2:4" ht="9.75" customHeight="1">
      <c r="B1488" s="5" t="s">
        <v>7</v>
      </c>
      <c r="C1488" s="2">
        <v>1740</v>
      </c>
      <c r="D1488" s="2">
        <v>1523</v>
      </c>
    </row>
    <row r="1489" spans="2:4" ht="9.75" customHeight="1">
      <c r="B1489" s="5" t="s">
        <v>47</v>
      </c>
      <c r="C1489" s="2">
        <v>9456</v>
      </c>
      <c r="D1489" s="2">
        <v>7991</v>
      </c>
    </row>
    <row r="1490" spans="2:4" ht="9.75" customHeight="1">
      <c r="B1490" s="5" t="s">
        <v>48</v>
      </c>
      <c r="C1490" s="2">
        <v>9456</v>
      </c>
      <c r="D1490" s="2">
        <v>7991</v>
      </c>
    </row>
    <row r="1491" spans="2:4" ht="9.75" customHeight="1">
      <c r="B1491" s="5" t="s">
        <v>50</v>
      </c>
      <c r="C1491" s="2">
        <v>9456</v>
      </c>
      <c r="D1491" s="2">
        <v>7991</v>
      </c>
    </row>
    <row r="1492" spans="2:4" ht="9.75" customHeight="1">
      <c r="B1492" s="5" t="s">
        <v>19</v>
      </c>
      <c r="C1492" s="2">
        <v>9456</v>
      </c>
      <c r="D1492" s="2">
        <v>7991</v>
      </c>
    </row>
    <row r="1493" spans="2:4" ht="9.75" customHeight="1">
      <c r="B1493" s="8" t="s">
        <v>728</v>
      </c>
      <c r="C1493" s="2"/>
      <c r="D1493" s="2"/>
    </row>
    <row r="1494" spans="2:4" ht="9.75" customHeight="1">
      <c r="B1494" s="5" t="s">
        <v>693</v>
      </c>
      <c r="C1494" s="2">
        <v>772</v>
      </c>
      <c r="D1494" s="2">
        <v>839</v>
      </c>
    </row>
    <row r="1495" spans="2:4" ht="9.75" customHeight="1">
      <c r="B1495" s="5" t="s">
        <v>694</v>
      </c>
      <c r="C1495" s="2">
        <v>1783</v>
      </c>
      <c r="D1495" s="2">
        <v>1592</v>
      </c>
    </row>
    <row r="1496" spans="2:4" ht="9.75" customHeight="1">
      <c r="B1496" s="5" t="s">
        <v>695</v>
      </c>
      <c r="C1496" s="2">
        <v>76</v>
      </c>
      <c r="D1496" s="2">
        <v>61</v>
      </c>
    </row>
    <row r="1497" spans="2:4" ht="9.75" customHeight="1">
      <c r="B1497" s="5" t="s">
        <v>696</v>
      </c>
      <c r="C1497" s="2">
        <v>6825</v>
      </c>
      <c r="D1497" s="2">
        <v>5499</v>
      </c>
    </row>
    <row r="1498" spans="3:4" ht="4.5" customHeight="1">
      <c r="C1498" s="2"/>
      <c r="D1498" s="2"/>
    </row>
    <row r="1499" spans="1:4" ht="9.75" customHeight="1">
      <c r="A1499" s="3" t="s">
        <v>783</v>
      </c>
      <c r="C1499" s="2"/>
      <c r="D1499" s="2"/>
    </row>
    <row r="1500" spans="2:4" ht="9.75" customHeight="1">
      <c r="B1500" s="6" t="s">
        <v>730</v>
      </c>
      <c r="C1500" s="2">
        <v>2696</v>
      </c>
      <c r="D1500" s="2">
        <v>1795</v>
      </c>
    </row>
    <row r="1501" spans="2:4" s="4" customFormat="1" ht="9.75" customHeight="1">
      <c r="B1501" s="7" t="s">
        <v>731</v>
      </c>
      <c r="C1501" s="4">
        <f>C1500/4491</f>
        <v>0.6003117345802716</v>
      </c>
      <c r="D1501" s="4">
        <f>D1500/4491</f>
        <v>0.39968826541972835</v>
      </c>
    </row>
    <row r="1502" spans="3:4" ht="3.75" customHeight="1">
      <c r="C1502" s="2"/>
      <c r="D1502" s="2"/>
    </row>
    <row r="1503" spans="2:4" ht="9.75" customHeight="1">
      <c r="B1503" s="5" t="s">
        <v>3</v>
      </c>
      <c r="C1503" s="2">
        <v>575</v>
      </c>
      <c r="D1503" s="2">
        <v>389</v>
      </c>
    </row>
    <row r="1504" spans="2:4" ht="9.75" customHeight="1">
      <c r="B1504" s="5" t="s">
        <v>4</v>
      </c>
      <c r="C1504" s="2">
        <v>579</v>
      </c>
      <c r="D1504" s="2">
        <v>354</v>
      </c>
    </row>
    <row r="1505" spans="2:4" ht="9.75" customHeight="1">
      <c r="B1505" s="5" t="s">
        <v>5</v>
      </c>
      <c r="C1505" s="2">
        <v>525</v>
      </c>
      <c r="D1505" s="2">
        <v>357</v>
      </c>
    </row>
    <row r="1506" spans="2:4" ht="9.75" customHeight="1">
      <c r="B1506" s="5" t="s">
        <v>6</v>
      </c>
      <c r="C1506" s="2">
        <v>606</v>
      </c>
      <c r="D1506" s="2">
        <v>352</v>
      </c>
    </row>
    <row r="1507" spans="2:4" ht="9.75" customHeight="1">
      <c r="B1507" s="5" t="s">
        <v>7</v>
      </c>
      <c r="C1507" s="2">
        <v>411</v>
      </c>
      <c r="D1507" s="2">
        <v>343</v>
      </c>
    </row>
    <row r="1508" spans="2:4" ht="9.75" customHeight="1">
      <c r="B1508" s="5" t="s">
        <v>90</v>
      </c>
      <c r="C1508" s="2">
        <v>2696</v>
      </c>
      <c r="D1508" s="2">
        <v>1795</v>
      </c>
    </row>
    <row r="1509" spans="2:4" ht="9.75" customHeight="1">
      <c r="B1509" s="5" t="s">
        <v>91</v>
      </c>
      <c r="C1509" s="2">
        <v>2696</v>
      </c>
      <c r="D1509" s="2">
        <v>1795</v>
      </c>
    </row>
    <row r="1510" spans="2:4" ht="9.75" customHeight="1">
      <c r="B1510" s="5" t="s">
        <v>92</v>
      </c>
      <c r="C1510" s="2">
        <v>2696</v>
      </c>
      <c r="D1510" s="2">
        <v>1795</v>
      </c>
    </row>
    <row r="1511" spans="2:4" ht="9.75" customHeight="1">
      <c r="B1511" s="5" t="s">
        <v>19</v>
      </c>
      <c r="C1511" s="2">
        <v>2696</v>
      </c>
      <c r="D1511" s="2">
        <v>1795</v>
      </c>
    </row>
    <row r="1512" spans="2:4" ht="9.75" customHeight="1">
      <c r="B1512" s="8" t="s">
        <v>728</v>
      </c>
      <c r="C1512" s="2"/>
      <c r="D1512" s="2"/>
    </row>
    <row r="1513" spans="2:4" ht="9.75" customHeight="1">
      <c r="B1513" s="5" t="s">
        <v>697</v>
      </c>
      <c r="C1513" s="2">
        <v>2696</v>
      </c>
      <c r="D1513" s="2">
        <v>1795</v>
      </c>
    </row>
    <row r="1514" spans="3:4" ht="4.5" customHeight="1">
      <c r="C1514" s="2"/>
      <c r="D1514" s="2"/>
    </row>
    <row r="1515" spans="1:4" ht="9.75" customHeight="1">
      <c r="A1515" s="3" t="s">
        <v>784</v>
      </c>
      <c r="C1515" s="2"/>
      <c r="D1515" s="2"/>
    </row>
    <row r="1516" spans="2:4" ht="9.75" customHeight="1">
      <c r="B1516" s="6" t="s">
        <v>730</v>
      </c>
      <c r="C1516" s="2">
        <v>47145</v>
      </c>
      <c r="D1516" s="2">
        <v>44044</v>
      </c>
    </row>
    <row r="1517" spans="2:4" s="4" customFormat="1" ht="9.75" customHeight="1">
      <c r="B1517" s="7" t="s">
        <v>731</v>
      </c>
      <c r="C1517" s="4">
        <f>C1516/91189</f>
        <v>0.5170031473094342</v>
      </c>
      <c r="D1517" s="4">
        <f>D1516/91189</f>
        <v>0.48299685269056575</v>
      </c>
    </row>
    <row r="1518" spans="3:4" ht="3.75" customHeight="1">
      <c r="C1518" s="2"/>
      <c r="D1518" s="2"/>
    </row>
    <row r="1519" spans="2:4" ht="9.75" customHeight="1">
      <c r="B1519" s="5" t="s">
        <v>3</v>
      </c>
      <c r="C1519" s="2">
        <v>9970</v>
      </c>
      <c r="D1519" s="2">
        <v>9090</v>
      </c>
    </row>
    <row r="1520" spans="2:4" ht="9.75" customHeight="1">
      <c r="B1520" s="5" t="s">
        <v>4</v>
      </c>
      <c r="C1520" s="2">
        <v>8389</v>
      </c>
      <c r="D1520" s="2">
        <v>8163</v>
      </c>
    </row>
    <row r="1521" spans="2:4" ht="9.75" customHeight="1">
      <c r="B1521" s="5" t="s">
        <v>5</v>
      </c>
      <c r="C1521" s="2">
        <v>13696</v>
      </c>
      <c r="D1521" s="2">
        <v>10457</v>
      </c>
    </row>
    <row r="1522" spans="2:4" ht="9.75" customHeight="1">
      <c r="B1522" s="5" t="s">
        <v>6</v>
      </c>
      <c r="C1522" s="2">
        <v>6790</v>
      </c>
      <c r="D1522" s="2">
        <v>8433</v>
      </c>
    </row>
    <row r="1523" spans="2:4" ht="9.75" customHeight="1">
      <c r="B1523" s="5" t="s">
        <v>7</v>
      </c>
      <c r="C1523" s="2">
        <v>8300</v>
      </c>
      <c r="D1523" s="2">
        <v>7901</v>
      </c>
    </row>
    <row r="1524" spans="2:4" ht="9.75" customHeight="1">
      <c r="B1524" s="5" t="s">
        <v>100</v>
      </c>
      <c r="C1524" s="2">
        <v>1539</v>
      </c>
      <c r="D1524" s="2">
        <v>2183</v>
      </c>
    </row>
    <row r="1525" spans="2:4" ht="9.75" customHeight="1">
      <c r="B1525" s="5" t="s">
        <v>101</v>
      </c>
      <c r="C1525" s="2">
        <v>35774</v>
      </c>
      <c r="D1525" s="2">
        <v>32973</v>
      </c>
    </row>
    <row r="1526" spans="2:4" ht="9.75" customHeight="1">
      <c r="B1526" s="5" t="s">
        <v>147</v>
      </c>
      <c r="C1526" s="2">
        <v>9832</v>
      </c>
      <c r="D1526" s="2">
        <v>8888</v>
      </c>
    </row>
    <row r="1527" spans="2:4" ht="9.75" customHeight="1">
      <c r="B1527" s="5" t="s">
        <v>40</v>
      </c>
      <c r="C1527" s="2">
        <v>973</v>
      </c>
      <c r="D1527" s="2">
        <v>606</v>
      </c>
    </row>
    <row r="1528" spans="2:4" ht="9.75" customHeight="1">
      <c r="B1528" s="5" t="s">
        <v>103</v>
      </c>
      <c r="C1528" s="2">
        <v>15530</v>
      </c>
      <c r="D1528" s="2">
        <v>18512</v>
      </c>
    </row>
    <row r="1529" spans="2:4" ht="9.75" customHeight="1">
      <c r="B1529" s="5" t="s">
        <v>148</v>
      </c>
      <c r="C1529" s="2">
        <v>30642</v>
      </c>
      <c r="D1529" s="2">
        <v>24926</v>
      </c>
    </row>
    <row r="1530" spans="2:4" ht="9.75" customHeight="1">
      <c r="B1530" s="5" t="s">
        <v>104</v>
      </c>
      <c r="C1530" s="2">
        <v>1254</v>
      </c>
      <c r="D1530" s="2">
        <v>855</v>
      </c>
    </row>
    <row r="1531" spans="2:4" ht="9.75" customHeight="1">
      <c r="B1531" s="5" t="s">
        <v>144</v>
      </c>
      <c r="C1531" s="2">
        <v>45891</v>
      </c>
      <c r="D1531" s="2">
        <v>43189</v>
      </c>
    </row>
    <row r="1532" spans="2:4" ht="9.75" customHeight="1">
      <c r="B1532" s="5" t="s">
        <v>38</v>
      </c>
      <c r="C1532" s="2">
        <v>47145</v>
      </c>
      <c r="D1532" s="2">
        <v>44044</v>
      </c>
    </row>
    <row r="1533" spans="2:4" ht="9.75" customHeight="1">
      <c r="B1533" s="8" t="s">
        <v>728</v>
      </c>
      <c r="C1533" s="2"/>
      <c r="D1533" s="2"/>
    </row>
    <row r="1534" spans="2:4" ht="9.75" customHeight="1">
      <c r="B1534" s="5" t="s">
        <v>698</v>
      </c>
      <c r="C1534" s="2">
        <v>1712</v>
      </c>
      <c r="D1534" s="2">
        <v>2248</v>
      </c>
    </row>
    <row r="1535" spans="2:4" ht="9.75" customHeight="1">
      <c r="B1535" s="5" t="s">
        <v>699</v>
      </c>
      <c r="C1535" s="2">
        <v>1420</v>
      </c>
      <c r="D1535" s="2">
        <v>1077</v>
      </c>
    </row>
    <row r="1536" spans="2:4" ht="9.75" customHeight="1">
      <c r="B1536" s="5" t="s">
        <v>700</v>
      </c>
      <c r="C1536" s="2">
        <v>598</v>
      </c>
      <c r="D1536" s="2">
        <v>885</v>
      </c>
    </row>
    <row r="1537" spans="2:4" ht="9.75" customHeight="1">
      <c r="B1537" s="5" t="s">
        <v>701</v>
      </c>
      <c r="C1537" s="2">
        <v>686</v>
      </c>
      <c r="D1537" s="2">
        <v>1016</v>
      </c>
    </row>
    <row r="1538" spans="2:4" ht="9.75" customHeight="1">
      <c r="B1538" s="5" t="s">
        <v>702</v>
      </c>
      <c r="C1538" s="2">
        <v>5335</v>
      </c>
      <c r="D1538" s="2">
        <v>5064</v>
      </c>
    </row>
    <row r="1539" spans="2:4" ht="9.75" customHeight="1">
      <c r="B1539" s="5" t="s">
        <v>703</v>
      </c>
      <c r="C1539" s="2">
        <v>6632</v>
      </c>
      <c r="D1539" s="2">
        <v>6039</v>
      </c>
    </row>
    <row r="1540" spans="2:4" ht="9.75" customHeight="1">
      <c r="B1540" s="5" t="s">
        <v>704</v>
      </c>
      <c r="C1540" s="2">
        <v>18748</v>
      </c>
      <c r="D1540" s="2">
        <v>14624</v>
      </c>
    </row>
    <row r="1541" spans="2:4" ht="9.75" customHeight="1">
      <c r="B1541" s="5" t="s">
        <v>705</v>
      </c>
      <c r="C1541" s="2">
        <v>445</v>
      </c>
      <c r="D1541" s="2">
        <v>704</v>
      </c>
    </row>
    <row r="1542" spans="2:4" ht="9.75" customHeight="1">
      <c r="B1542" s="5" t="s">
        <v>706</v>
      </c>
      <c r="C1542" s="2">
        <v>11569</v>
      </c>
      <c r="D1542" s="2">
        <v>12387</v>
      </c>
    </row>
    <row r="1543" spans="3:4" ht="4.5" customHeight="1">
      <c r="C1543" s="2"/>
      <c r="D1543" s="2"/>
    </row>
    <row r="1544" spans="1:4" ht="9.75" customHeight="1">
      <c r="A1544" s="3" t="s">
        <v>785</v>
      </c>
      <c r="C1544" s="2"/>
      <c r="D1544" s="2"/>
    </row>
    <row r="1545" spans="2:4" ht="9.75" customHeight="1">
      <c r="B1545" s="6" t="s">
        <v>730</v>
      </c>
      <c r="C1545" s="2">
        <v>12239</v>
      </c>
      <c r="D1545" s="2">
        <v>6345</v>
      </c>
    </row>
    <row r="1546" spans="2:4" s="4" customFormat="1" ht="9.75" customHeight="1">
      <c r="B1546" s="7" t="s">
        <v>731</v>
      </c>
      <c r="C1546" s="4">
        <f>C1545/18584</f>
        <v>0.6585772707705553</v>
      </c>
      <c r="D1546" s="4">
        <f>D1545/18584</f>
        <v>0.34142272922944467</v>
      </c>
    </row>
    <row r="1547" spans="3:4" ht="3.75" customHeight="1">
      <c r="C1547" s="2"/>
      <c r="D1547" s="2"/>
    </row>
    <row r="1548" spans="2:4" ht="9.75" customHeight="1">
      <c r="B1548" s="5" t="s">
        <v>3</v>
      </c>
      <c r="C1548" s="2">
        <v>2463</v>
      </c>
      <c r="D1548" s="2">
        <v>1240</v>
      </c>
    </row>
    <row r="1549" spans="2:4" ht="9.75" customHeight="1">
      <c r="B1549" s="5" t="s">
        <v>4</v>
      </c>
      <c r="C1549" s="2">
        <v>2439</v>
      </c>
      <c r="D1549" s="2">
        <v>1287</v>
      </c>
    </row>
    <row r="1550" spans="2:4" ht="9.75" customHeight="1">
      <c r="B1550" s="5" t="s">
        <v>5</v>
      </c>
      <c r="C1550" s="2">
        <v>2409</v>
      </c>
      <c r="D1550" s="2">
        <v>1278</v>
      </c>
    </row>
    <row r="1551" spans="2:4" ht="9.75" customHeight="1">
      <c r="B1551" s="5" t="s">
        <v>6</v>
      </c>
      <c r="C1551" s="2">
        <v>2482</v>
      </c>
      <c r="D1551" s="2">
        <v>1293</v>
      </c>
    </row>
    <row r="1552" spans="2:4" ht="9.75" customHeight="1">
      <c r="B1552" s="5" t="s">
        <v>7</v>
      </c>
      <c r="C1552" s="2">
        <v>2446</v>
      </c>
      <c r="D1552" s="2">
        <v>1247</v>
      </c>
    </row>
    <row r="1553" spans="2:4" ht="9.75" customHeight="1">
      <c r="B1553" s="5" t="s">
        <v>35</v>
      </c>
      <c r="C1553" s="2">
        <v>12239</v>
      </c>
      <c r="D1553" s="2">
        <v>6345</v>
      </c>
    </row>
    <row r="1554" spans="2:4" ht="9.75" customHeight="1">
      <c r="B1554" s="5" t="s">
        <v>40</v>
      </c>
      <c r="C1554" s="2">
        <v>12239</v>
      </c>
      <c r="D1554" s="2">
        <v>6345</v>
      </c>
    </row>
    <row r="1555" spans="2:4" ht="9.75" customHeight="1">
      <c r="B1555" s="5" t="s">
        <v>37</v>
      </c>
      <c r="C1555" s="2">
        <v>12239</v>
      </c>
      <c r="D1555" s="2">
        <v>6345</v>
      </c>
    </row>
    <row r="1556" spans="2:4" ht="9.75" customHeight="1">
      <c r="B1556" s="5" t="s">
        <v>38</v>
      </c>
      <c r="C1556" s="2">
        <v>12239</v>
      </c>
      <c r="D1556" s="2">
        <v>6345</v>
      </c>
    </row>
    <row r="1557" spans="2:4" ht="9.75" customHeight="1">
      <c r="B1557" s="8" t="s">
        <v>728</v>
      </c>
      <c r="C1557" s="2"/>
      <c r="D1557" s="2"/>
    </row>
    <row r="1558" spans="2:4" ht="9.75" customHeight="1">
      <c r="B1558" s="5" t="s">
        <v>707</v>
      </c>
      <c r="C1558" s="2">
        <v>785</v>
      </c>
      <c r="D1558" s="2">
        <v>403</v>
      </c>
    </row>
    <row r="1559" spans="2:4" ht="9.75" customHeight="1">
      <c r="B1559" s="5" t="s">
        <v>708</v>
      </c>
      <c r="C1559" s="2">
        <v>11454</v>
      </c>
      <c r="D1559" s="2">
        <v>5942</v>
      </c>
    </row>
    <row r="1560" spans="3:4" ht="4.5" customHeight="1">
      <c r="C1560" s="2"/>
      <c r="D1560" s="2"/>
    </row>
    <row r="1561" spans="1:4" ht="9.75" customHeight="1">
      <c r="A1561" s="3" t="s">
        <v>786</v>
      </c>
      <c r="C1561" s="2"/>
      <c r="D1561" s="2"/>
    </row>
    <row r="1562" spans="2:4" ht="9.75" customHeight="1">
      <c r="B1562" s="6" t="s">
        <v>730</v>
      </c>
      <c r="C1562" s="2">
        <v>181785</v>
      </c>
      <c r="D1562" s="2">
        <v>115964</v>
      </c>
    </row>
    <row r="1563" spans="2:4" s="4" customFormat="1" ht="9.75" customHeight="1">
      <c r="B1563" s="7" t="s">
        <v>731</v>
      </c>
      <c r="C1563" s="4">
        <f>C1562/297749</f>
        <v>0.6105310177364156</v>
      </c>
      <c r="D1563" s="4">
        <f>D1562/297749</f>
        <v>0.38946898226358445</v>
      </c>
    </row>
    <row r="1564" spans="3:4" ht="3.75" customHeight="1">
      <c r="C1564" s="2"/>
      <c r="D1564" s="2"/>
    </row>
    <row r="1565" spans="2:4" ht="9.75" customHeight="1">
      <c r="B1565" s="5" t="s">
        <v>3</v>
      </c>
      <c r="C1565" s="2">
        <v>41808</v>
      </c>
      <c r="D1565" s="2">
        <v>24074</v>
      </c>
    </row>
    <row r="1566" spans="2:4" ht="9.75" customHeight="1">
      <c r="B1566" s="5" t="s">
        <v>4</v>
      </c>
      <c r="C1566" s="2">
        <v>45396</v>
      </c>
      <c r="D1566" s="2">
        <v>23054</v>
      </c>
    </row>
    <row r="1567" spans="2:4" ht="9.75" customHeight="1">
      <c r="B1567" s="5" t="s">
        <v>5</v>
      </c>
      <c r="C1567" s="2">
        <v>32815</v>
      </c>
      <c r="D1567" s="2">
        <v>24115</v>
      </c>
    </row>
    <row r="1568" spans="2:4" ht="9.75" customHeight="1">
      <c r="B1568" s="5" t="s">
        <v>6</v>
      </c>
      <c r="C1568" s="2">
        <v>38631</v>
      </c>
      <c r="D1568" s="2">
        <v>23529</v>
      </c>
    </row>
    <row r="1569" spans="2:4" ht="9.75" customHeight="1">
      <c r="B1569" s="5" t="s">
        <v>7</v>
      </c>
      <c r="C1569" s="2">
        <v>23135</v>
      </c>
      <c r="D1569" s="2">
        <v>21192</v>
      </c>
    </row>
    <row r="1570" spans="2:4" ht="9.75" customHeight="1">
      <c r="B1570" s="5" t="s">
        <v>575</v>
      </c>
      <c r="C1570" s="2">
        <v>2574</v>
      </c>
      <c r="D1570" s="2">
        <v>1246</v>
      </c>
    </row>
    <row r="1571" spans="2:4" ht="9.75" customHeight="1">
      <c r="B1571" s="5" t="s">
        <v>174</v>
      </c>
      <c r="C1571" s="2">
        <v>27648</v>
      </c>
      <c r="D1571" s="2">
        <v>16762</v>
      </c>
    </row>
    <row r="1572" spans="2:4" ht="9.75" customHeight="1">
      <c r="B1572" s="5" t="s">
        <v>175</v>
      </c>
      <c r="C1572" s="2">
        <v>150921</v>
      </c>
      <c r="D1572" s="2">
        <v>97667</v>
      </c>
    </row>
    <row r="1573" spans="2:4" ht="9.75" customHeight="1">
      <c r="B1573" s="5" t="s">
        <v>179</v>
      </c>
      <c r="C1573" s="2">
        <v>642</v>
      </c>
      <c r="D1573" s="2">
        <v>289</v>
      </c>
    </row>
    <row r="1574" spans="2:4" ht="9.75" customHeight="1">
      <c r="B1574" s="5" t="s">
        <v>611</v>
      </c>
      <c r="C1574" s="2">
        <v>99139</v>
      </c>
      <c r="D1574" s="2">
        <v>70188</v>
      </c>
    </row>
    <row r="1575" spans="2:4" ht="9.75" customHeight="1">
      <c r="B1575" s="5" t="s">
        <v>199</v>
      </c>
      <c r="C1575" s="2">
        <v>82646</v>
      </c>
      <c r="D1575" s="2">
        <v>45776</v>
      </c>
    </row>
    <row r="1576" spans="2:4" ht="9.75" customHeight="1">
      <c r="B1576" s="5" t="s">
        <v>577</v>
      </c>
      <c r="C1576" s="2">
        <v>55361</v>
      </c>
      <c r="D1576" s="2">
        <v>36283</v>
      </c>
    </row>
    <row r="1577" spans="2:4" ht="9.75" customHeight="1">
      <c r="B1577" s="5" t="s">
        <v>206</v>
      </c>
      <c r="C1577" s="2">
        <v>29585</v>
      </c>
      <c r="D1577" s="2">
        <v>18025</v>
      </c>
    </row>
    <row r="1578" spans="2:4" ht="9.75" customHeight="1">
      <c r="B1578" s="5" t="s">
        <v>210</v>
      </c>
      <c r="C1578" s="2">
        <v>96197</v>
      </c>
      <c r="D1578" s="2">
        <v>61367</v>
      </c>
    </row>
    <row r="1579" spans="2:4" ht="9.75" customHeight="1">
      <c r="B1579" s="5" t="s">
        <v>211</v>
      </c>
      <c r="C1579" s="2">
        <v>642</v>
      </c>
      <c r="D1579" s="2">
        <v>289</v>
      </c>
    </row>
    <row r="1580" spans="2:4" ht="9.75" customHeight="1">
      <c r="B1580" s="5" t="s">
        <v>229</v>
      </c>
      <c r="C1580" s="2">
        <v>181785</v>
      </c>
      <c r="D1580" s="2">
        <v>115964</v>
      </c>
    </row>
    <row r="1581" spans="2:4" ht="9.75" customHeight="1">
      <c r="B1581" s="8" t="s">
        <v>728</v>
      </c>
      <c r="C1581" s="2"/>
      <c r="D1581" s="2"/>
    </row>
    <row r="1582" spans="2:4" ht="9.75" customHeight="1">
      <c r="B1582" s="5" t="s">
        <v>709</v>
      </c>
      <c r="C1582" s="2">
        <v>18019</v>
      </c>
      <c r="D1582" s="2">
        <v>10062</v>
      </c>
    </row>
    <row r="1583" spans="2:4" ht="9.75" customHeight="1">
      <c r="B1583" s="5" t="s">
        <v>710</v>
      </c>
      <c r="C1583" s="2">
        <v>2022</v>
      </c>
      <c r="D1583" s="2">
        <v>2371</v>
      </c>
    </row>
    <row r="1584" spans="2:4" ht="9.75" customHeight="1">
      <c r="B1584" s="5" t="s">
        <v>711</v>
      </c>
      <c r="C1584" s="2">
        <v>8667</v>
      </c>
      <c r="D1584" s="2">
        <v>5220</v>
      </c>
    </row>
    <row r="1585" spans="2:4" ht="9.75" customHeight="1">
      <c r="B1585" s="5" t="s">
        <v>712</v>
      </c>
      <c r="C1585" s="2">
        <v>2559</v>
      </c>
      <c r="D1585" s="2">
        <v>1007</v>
      </c>
    </row>
    <row r="1586" spans="2:4" ht="9.75" customHeight="1">
      <c r="B1586" s="5" t="s">
        <v>713</v>
      </c>
      <c r="C1586" s="2">
        <v>27281</v>
      </c>
      <c r="D1586" s="2">
        <v>25295</v>
      </c>
    </row>
    <row r="1587" spans="2:4" ht="9.75" customHeight="1">
      <c r="B1587" s="5" t="s">
        <v>714</v>
      </c>
      <c r="C1587" s="2">
        <v>3751</v>
      </c>
      <c r="D1587" s="2">
        <v>2586</v>
      </c>
    </row>
    <row r="1588" spans="2:4" ht="9.75" customHeight="1">
      <c r="B1588" s="5" t="s">
        <v>715</v>
      </c>
      <c r="C1588" s="2">
        <v>28383</v>
      </c>
      <c r="D1588" s="2">
        <v>16109</v>
      </c>
    </row>
    <row r="1589" spans="2:4" ht="9.75" customHeight="1">
      <c r="B1589" s="5" t="s">
        <v>716</v>
      </c>
      <c r="C1589" s="2">
        <v>3777</v>
      </c>
      <c r="D1589" s="2">
        <v>4540</v>
      </c>
    </row>
    <row r="1590" spans="2:4" ht="9.75" customHeight="1">
      <c r="B1590" s="5" t="s">
        <v>717</v>
      </c>
      <c r="C1590" s="2">
        <v>28782</v>
      </c>
      <c r="D1590" s="2">
        <v>17531</v>
      </c>
    </row>
    <row r="1591" spans="2:4" ht="9.75" customHeight="1">
      <c r="B1591" s="5" t="s">
        <v>718</v>
      </c>
      <c r="C1591" s="2">
        <v>35520</v>
      </c>
      <c r="D1591" s="2">
        <v>18151</v>
      </c>
    </row>
    <row r="1592" spans="2:4" ht="9.75" customHeight="1">
      <c r="B1592" s="5" t="s">
        <v>719</v>
      </c>
      <c r="C1592" s="2">
        <v>23024</v>
      </c>
      <c r="D1592" s="2">
        <v>13092</v>
      </c>
    </row>
    <row r="1593" spans="3:4" ht="4.5" customHeight="1">
      <c r="C1593" s="2"/>
      <c r="D1593" s="2"/>
    </row>
    <row r="1594" spans="1:4" ht="9.75" customHeight="1">
      <c r="A1594" s="3" t="s">
        <v>787</v>
      </c>
      <c r="C1594" s="2"/>
      <c r="D1594" s="2"/>
    </row>
    <row r="1595" spans="2:4" ht="9.75" customHeight="1">
      <c r="B1595" s="6" t="s">
        <v>730</v>
      </c>
      <c r="C1595" s="2">
        <v>48901</v>
      </c>
      <c r="D1595" s="2">
        <v>23429</v>
      </c>
    </row>
    <row r="1596" spans="2:4" s="4" customFormat="1" ht="9.75" customHeight="1">
      <c r="B1596" s="7" t="s">
        <v>731</v>
      </c>
      <c r="C1596" s="4">
        <f>C1595/72330</f>
        <v>0.6760818470897276</v>
      </c>
      <c r="D1596" s="4">
        <f>D1595/72330</f>
        <v>0.32391815291027237</v>
      </c>
    </row>
    <row r="1597" spans="3:4" ht="3.75" customHeight="1">
      <c r="C1597" s="2"/>
      <c r="D1597" s="2"/>
    </row>
    <row r="1598" spans="2:4" ht="9.75" customHeight="1">
      <c r="B1598" s="5" t="s">
        <v>3</v>
      </c>
      <c r="C1598" s="2">
        <v>9058</v>
      </c>
      <c r="D1598" s="2">
        <v>4841</v>
      </c>
    </row>
    <row r="1599" spans="2:4" ht="9.75" customHeight="1">
      <c r="B1599" s="5" t="s">
        <v>4</v>
      </c>
      <c r="C1599" s="2">
        <v>11273</v>
      </c>
      <c r="D1599" s="2">
        <v>4331</v>
      </c>
    </row>
    <row r="1600" spans="2:4" ht="9.75" customHeight="1">
      <c r="B1600" s="5" t="s">
        <v>5</v>
      </c>
      <c r="C1600" s="2">
        <v>8122</v>
      </c>
      <c r="D1600" s="2">
        <v>5003</v>
      </c>
    </row>
    <row r="1601" spans="2:4" ht="9.75" customHeight="1">
      <c r="B1601" s="5" t="s">
        <v>6</v>
      </c>
      <c r="C1601" s="2">
        <v>13568</v>
      </c>
      <c r="D1601" s="2">
        <v>4368</v>
      </c>
    </row>
    <row r="1602" spans="2:4" ht="9.75" customHeight="1">
      <c r="B1602" s="5" t="s">
        <v>7</v>
      </c>
      <c r="C1602" s="2">
        <v>6880</v>
      </c>
      <c r="D1602" s="2">
        <v>4886</v>
      </c>
    </row>
    <row r="1603" spans="2:4" ht="9.75" customHeight="1">
      <c r="B1603" s="5" t="s">
        <v>59</v>
      </c>
      <c r="C1603" s="2">
        <v>39099</v>
      </c>
      <c r="D1603" s="2">
        <v>17841</v>
      </c>
    </row>
    <row r="1604" spans="2:4" ht="9.75" customHeight="1">
      <c r="B1604" s="5" t="s">
        <v>477</v>
      </c>
      <c r="C1604" s="2">
        <v>9802</v>
      </c>
      <c r="D1604" s="2">
        <v>5588</v>
      </c>
    </row>
    <row r="1605" spans="2:4" ht="9.75" customHeight="1">
      <c r="B1605" s="5" t="s">
        <v>67</v>
      </c>
      <c r="C1605" s="2">
        <v>39099</v>
      </c>
      <c r="D1605" s="2">
        <v>17841</v>
      </c>
    </row>
    <row r="1606" spans="2:4" ht="9.75" customHeight="1">
      <c r="B1606" s="5" t="s">
        <v>480</v>
      </c>
      <c r="C1606" s="2">
        <v>9802</v>
      </c>
      <c r="D1606" s="2">
        <v>5588</v>
      </c>
    </row>
    <row r="1607" spans="2:4" ht="9.75" customHeight="1">
      <c r="B1607" s="5" t="s">
        <v>60</v>
      </c>
      <c r="C1607" s="2">
        <v>39099</v>
      </c>
      <c r="D1607" s="2">
        <v>17841</v>
      </c>
    </row>
    <row r="1608" spans="2:4" ht="9.75" customHeight="1">
      <c r="B1608" s="5" t="s">
        <v>481</v>
      </c>
      <c r="C1608" s="2">
        <v>9802</v>
      </c>
      <c r="D1608" s="2">
        <v>5588</v>
      </c>
    </row>
    <row r="1609" spans="2:4" ht="9.75" customHeight="1">
      <c r="B1609" s="5" t="s">
        <v>19</v>
      </c>
      <c r="C1609" s="2">
        <v>48901</v>
      </c>
      <c r="D1609" s="2">
        <v>23429</v>
      </c>
    </row>
    <row r="1610" spans="2:4" ht="9.75" customHeight="1">
      <c r="B1610" s="8" t="s">
        <v>728</v>
      </c>
      <c r="C1610" s="2"/>
      <c r="D1610" s="2"/>
    </row>
    <row r="1611" spans="2:4" ht="9.75" customHeight="1">
      <c r="B1611" s="5" t="s">
        <v>720</v>
      </c>
      <c r="C1611" s="2">
        <v>21636</v>
      </c>
      <c r="D1611" s="2">
        <v>6765</v>
      </c>
    </row>
    <row r="1612" spans="2:4" ht="9.75" customHeight="1">
      <c r="B1612" s="5" t="s">
        <v>721</v>
      </c>
      <c r="C1612" s="2">
        <v>9802</v>
      </c>
      <c r="D1612" s="2">
        <v>5588</v>
      </c>
    </row>
    <row r="1613" spans="2:4" ht="9.75" customHeight="1">
      <c r="B1613" s="5" t="s">
        <v>722</v>
      </c>
      <c r="C1613" s="2">
        <v>1362</v>
      </c>
      <c r="D1613" s="2">
        <v>937</v>
      </c>
    </row>
    <row r="1614" spans="2:4" ht="9.75" customHeight="1">
      <c r="B1614" s="5" t="s">
        <v>723</v>
      </c>
      <c r="C1614" s="2">
        <v>11182</v>
      </c>
      <c r="D1614" s="2">
        <v>7183</v>
      </c>
    </row>
    <row r="1615" spans="2:4" ht="9.75" customHeight="1">
      <c r="B1615" s="5" t="s">
        <v>724</v>
      </c>
      <c r="C1615" s="2">
        <v>4919</v>
      </c>
      <c r="D1615" s="2">
        <v>2956</v>
      </c>
    </row>
    <row r="1616" spans="3:4" ht="4.5" customHeight="1">
      <c r="C1616" s="2"/>
      <c r="D1616" s="2"/>
    </row>
    <row r="1617" spans="1:4" ht="9.75" customHeight="1">
      <c r="A1617" s="3" t="s">
        <v>788</v>
      </c>
      <c r="C1617" s="2"/>
      <c r="D1617" s="2"/>
    </row>
    <row r="1618" spans="2:4" ht="9.75" customHeight="1">
      <c r="B1618" s="6" t="s">
        <v>730</v>
      </c>
      <c r="C1618" s="2">
        <v>9999</v>
      </c>
      <c r="D1618" s="2">
        <v>7789</v>
      </c>
    </row>
    <row r="1619" spans="2:4" s="4" customFormat="1" ht="9.75" customHeight="1">
      <c r="B1619" s="7" t="s">
        <v>731</v>
      </c>
      <c r="C1619" s="4">
        <f>C1618/17788</f>
        <v>0.5621205306948505</v>
      </c>
      <c r="D1619" s="4">
        <f>D1618/17788</f>
        <v>0.43787946930514954</v>
      </c>
    </row>
    <row r="1620" spans="3:4" ht="3.75" customHeight="1">
      <c r="C1620" s="2"/>
      <c r="D1620" s="2"/>
    </row>
    <row r="1621" spans="2:4" ht="9.75" customHeight="1">
      <c r="B1621" s="5" t="s">
        <v>3</v>
      </c>
      <c r="C1621" s="2">
        <v>1551</v>
      </c>
      <c r="D1621" s="2">
        <v>1358</v>
      </c>
    </row>
    <row r="1622" spans="2:4" ht="9.75" customHeight="1">
      <c r="B1622" s="5" t="s">
        <v>4</v>
      </c>
      <c r="C1622" s="2">
        <v>1765</v>
      </c>
      <c r="D1622" s="2">
        <v>1382</v>
      </c>
    </row>
    <row r="1623" spans="2:4" ht="9.75" customHeight="1">
      <c r="B1623" s="5" t="s">
        <v>5</v>
      </c>
      <c r="C1623" s="2">
        <v>1575</v>
      </c>
      <c r="D1623" s="2">
        <v>1302</v>
      </c>
    </row>
    <row r="1624" spans="2:4" ht="9.75" customHeight="1">
      <c r="B1624" s="5" t="s">
        <v>6</v>
      </c>
      <c r="C1624" s="2">
        <v>2245</v>
      </c>
      <c r="D1624" s="2">
        <v>1738</v>
      </c>
    </row>
    <row r="1625" spans="2:4" ht="9.75" customHeight="1">
      <c r="B1625" s="5" t="s">
        <v>7</v>
      </c>
      <c r="C1625" s="2">
        <v>2863</v>
      </c>
      <c r="D1625" s="2">
        <v>2009</v>
      </c>
    </row>
    <row r="1626" spans="2:4" ht="9.75" customHeight="1">
      <c r="B1626" s="5" t="s">
        <v>59</v>
      </c>
      <c r="C1626" s="2">
        <v>9999</v>
      </c>
      <c r="D1626" s="2">
        <v>7789</v>
      </c>
    </row>
    <row r="1627" spans="2:4" ht="9.75" customHeight="1">
      <c r="B1627" s="5" t="s">
        <v>48</v>
      </c>
      <c r="C1627" s="2">
        <v>9999</v>
      </c>
      <c r="D1627" s="2">
        <v>7789</v>
      </c>
    </row>
    <row r="1628" spans="2:4" ht="9.75" customHeight="1">
      <c r="B1628" s="5" t="s">
        <v>50</v>
      </c>
      <c r="C1628" s="2">
        <v>9999</v>
      </c>
      <c r="D1628" s="2">
        <v>7789</v>
      </c>
    </row>
    <row r="1629" spans="2:4" ht="9.75" customHeight="1">
      <c r="B1629" s="5" t="s">
        <v>38</v>
      </c>
      <c r="C1629" s="2">
        <v>9999</v>
      </c>
      <c r="D1629" s="2">
        <v>7789</v>
      </c>
    </row>
    <row r="1630" spans="2:4" ht="9.75" customHeight="1">
      <c r="B1630" s="8" t="s">
        <v>728</v>
      </c>
      <c r="C1630" s="2"/>
      <c r="D1630" s="2"/>
    </row>
    <row r="1631" spans="2:4" ht="9.75" customHeight="1">
      <c r="B1631" s="5" t="s">
        <v>725</v>
      </c>
      <c r="C1631" s="2">
        <v>1544</v>
      </c>
      <c r="D1631" s="2">
        <v>1189</v>
      </c>
    </row>
    <row r="1632" spans="2:4" ht="9.75" customHeight="1">
      <c r="B1632" s="5" t="s">
        <v>726</v>
      </c>
      <c r="C1632" s="2">
        <v>539</v>
      </c>
      <c r="D1632" s="2">
        <v>436</v>
      </c>
    </row>
    <row r="1633" spans="2:4" ht="9.75" customHeight="1">
      <c r="B1633" s="5" t="s">
        <v>727</v>
      </c>
      <c r="C1633" s="2">
        <v>7916</v>
      </c>
      <c r="D1633" s="2">
        <v>6164</v>
      </c>
    </row>
    <row r="1634" spans="3:4" ht="4.5" customHeight="1">
      <c r="C1634" s="2"/>
      <c r="D1634" s="2"/>
    </row>
    <row r="1635" spans="3:4" ht="9.75" customHeight="1">
      <c r="C1635" s="2"/>
      <c r="D1635" s="2"/>
    </row>
    <row r="1636" spans="3:4" ht="9.75" customHeight="1">
      <c r="C1636" s="2"/>
      <c r="D1636" s="2"/>
    </row>
  </sheetData>
  <sheetProtection/>
  <printOptions/>
  <pageMargins left="0.9" right="0.9" top="1" bottom="0.8" header="0.55" footer="0.55"/>
  <pageSetup firstPageNumber="55" useFirstPageNumber="1" fitToHeight="0" fitToWidth="0" horizontalDpi="600" verticalDpi="600" orientation="portrait" scale="98" r:id="rId1"/>
  <headerFooter alignWithMargins="0">
    <oddHeader>&amp;C&amp;"Arial,Bold"Supplement to the Statement of Vote
Political Districts within Counties for United States Senator</oddHeader>
    <oddFooter>&amp;C&amp;"Arial,Bold"&amp;8&amp;P</oddFooter>
  </headerFooter>
  <rowBreaks count="18" manualBreakCount="18">
    <brk id="69" max="3" man="1"/>
    <brk id="135" max="3" man="1"/>
    <brk id="195" max="3" man="1"/>
    <brk id="262" max="3" man="1"/>
    <brk id="329" max="3" man="1"/>
    <brk id="395" max="3" man="1"/>
    <brk id="664" max="3" man="1"/>
    <brk id="720" max="3" man="1"/>
    <brk id="785" max="3" man="1"/>
    <brk id="916" max="3" man="1"/>
    <brk id="980" max="3" man="1"/>
    <brk id="1105" max="3" man="1"/>
    <brk id="1164" max="3" man="1"/>
    <brk id="1228" max="3" man="1"/>
    <brk id="1295" max="3" man="1"/>
    <brk id="1492" max="3" man="1"/>
    <brk id="1560" max="3" man="1"/>
    <brk id="16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2017-03-23T16:16:26Z</cp:lastPrinted>
  <dcterms:created xsi:type="dcterms:W3CDTF">2017-03-08T19:35:25Z</dcterms:created>
  <dcterms:modified xsi:type="dcterms:W3CDTF">2017-03-24T20:30:56Z</dcterms:modified>
  <cp:category/>
  <cp:version/>
  <cp:contentType/>
  <cp:contentStatus/>
</cp:coreProperties>
</file>