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985" windowHeight="12660" tabRatio="286" activeTab="0"/>
  </bookViews>
  <sheets>
    <sheet name="Official Canvass - CD 48" sheetId="1" r:id="rId1"/>
  </sheets>
  <definedNames/>
  <calcPr fullCalcOnLoad="1"/>
</workbook>
</file>

<file path=xl/sharedStrings.xml><?xml version="1.0" encoding="utf-8"?>
<sst xmlns="http://schemas.openxmlformats.org/spreadsheetml/2006/main" count="149" uniqueCount="60">
  <si>
    <t>County Name</t>
  </si>
  <si>
    <t>Registered</t>
  </si>
  <si>
    <t>Voters</t>
  </si>
  <si>
    <t>Rep</t>
  </si>
  <si>
    <t>Dem</t>
  </si>
  <si>
    <t>Special Election Results</t>
  </si>
  <si>
    <t xml:space="preserve">  % </t>
  </si>
  <si>
    <t>Lib</t>
  </si>
  <si>
    <t>Precincts Reported</t>
  </si>
  <si>
    <t>%</t>
  </si>
  <si>
    <t xml:space="preserve"> </t>
  </si>
  <si>
    <t>Grn</t>
  </si>
  <si>
    <t>United States Representative in Congress, 48th District*</t>
  </si>
  <si>
    <t>Special Primary Election, October 4, 2005</t>
  </si>
  <si>
    <t>Orange</t>
  </si>
  <si>
    <t>John</t>
  </si>
  <si>
    <t>Kelly</t>
  </si>
  <si>
    <t>Campbell</t>
  </si>
  <si>
    <t>David R.</t>
  </si>
  <si>
    <t>Crouch</t>
  </si>
  <si>
    <t>Bruce</t>
  </si>
  <si>
    <t>Cohen</t>
  </si>
  <si>
    <t>Steve</t>
  </si>
  <si>
    <t>Young</t>
  </si>
  <si>
    <t>Don</t>
  </si>
  <si>
    <t>Udall</t>
  </si>
  <si>
    <t>Bea</t>
  </si>
  <si>
    <t>Foster</t>
  </si>
  <si>
    <t>Guy E.</t>
  </si>
  <si>
    <t>Mailly</t>
  </si>
  <si>
    <t>Marsha A.</t>
  </si>
  <si>
    <t>Marilyn C.</t>
  </si>
  <si>
    <t>Brewer</t>
  </si>
  <si>
    <t>Marshall Samuel</t>
  </si>
  <si>
    <t>Sanders</t>
  </si>
  <si>
    <t>Edward A.</t>
  </si>
  <si>
    <t>Suppe</t>
  </si>
  <si>
    <t>Tom</t>
  </si>
  <si>
    <t>Pallow</t>
  </si>
  <si>
    <t>Tiritilli</t>
  </si>
  <si>
    <t>Graham</t>
  </si>
  <si>
    <t>Jim</t>
  </si>
  <si>
    <t>Gilchrist</t>
  </si>
  <si>
    <t>AI</t>
  </si>
  <si>
    <t>Precincts Reporting</t>
  </si>
  <si>
    <t>Scott</t>
  </si>
  <si>
    <t>MacCabe</t>
  </si>
  <si>
    <t>Morris</t>
  </si>
  <si>
    <t>* Vacancy resulting from the resignation of Christopher Cox.</t>
  </si>
  <si>
    <t>OFFICIAL CANVASS</t>
  </si>
  <si>
    <t>Precinct Ballots Cast</t>
  </si>
  <si>
    <t>Early Ballots Cast</t>
  </si>
  <si>
    <t>Absentee Ballots Cast</t>
  </si>
  <si>
    <t>Total Ballots Cast</t>
  </si>
  <si>
    <t>Delecia</t>
  </si>
  <si>
    <t>Holt (W/I)</t>
  </si>
  <si>
    <t>Steven Wesley</t>
  </si>
  <si>
    <t>Blake (W/I)</t>
  </si>
  <si>
    <t xml:space="preserve">  </t>
  </si>
  <si>
    <t>Candidate received most votes in party; Party Nominee for Special General Election ballot December 6,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</si>
</sst>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2" xfId="0" applyNumberFormat="1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164" fontId="0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3">
      <selection activeCell="H45" sqref="H45"/>
    </sheetView>
  </sheetViews>
  <sheetFormatPr defaultColWidth="9.140625" defaultRowHeight="12.75"/>
  <cols>
    <col min="1" max="1" width="18.7109375" style="0" bestFit="1" customWidth="1"/>
    <col min="2" max="2" width="9.8515625" style="0" bestFit="1" customWidth="1"/>
    <col min="3" max="3" width="2.28125" style="0" customWidth="1"/>
    <col min="4" max="4" width="13.8515625" style="0" customWidth="1"/>
    <col min="5" max="5" width="3.00390625" style="0" customWidth="1"/>
    <col min="6" max="6" width="11.57421875" style="0" customWidth="1"/>
    <col min="7" max="7" width="3.28125" style="0" customWidth="1"/>
    <col min="8" max="8" width="14.8515625" style="0" customWidth="1"/>
    <col min="9" max="9" width="3.140625" style="0" customWidth="1"/>
    <col min="10" max="10" width="12.140625" style="0" customWidth="1"/>
    <col min="11" max="11" width="3.57421875" style="0" customWidth="1"/>
    <col min="12" max="12" width="13.7109375" style="0" customWidth="1"/>
    <col min="13" max="13" width="3.140625" style="0" customWidth="1"/>
    <col min="14" max="14" width="11.57421875" style="0" customWidth="1"/>
    <col min="15" max="15" width="9.7109375" style="0" bestFit="1" customWidth="1"/>
  </cols>
  <sheetData>
    <row r="1" spans="1:13" ht="15.75">
      <c r="A1" s="29" t="s">
        <v>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30" t="s">
        <v>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7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14"/>
      <c r="L6" s="14"/>
      <c r="M6" s="14"/>
    </row>
    <row r="7" ht="7.5" customHeight="1"/>
    <row r="8" spans="4:14" ht="12.75">
      <c r="D8" s="8" t="s">
        <v>15</v>
      </c>
      <c r="F8" s="25" t="s">
        <v>15</v>
      </c>
      <c r="G8" s="1"/>
      <c r="H8" s="8" t="s">
        <v>18</v>
      </c>
      <c r="I8" s="1"/>
      <c r="J8" s="25" t="s">
        <v>20</v>
      </c>
      <c r="L8" s="25" t="s">
        <v>22</v>
      </c>
      <c r="N8" s="8" t="s">
        <v>24</v>
      </c>
    </row>
    <row r="9" spans="2:14" ht="12.75">
      <c r="B9" s="1" t="s">
        <v>1</v>
      </c>
      <c r="D9" s="8" t="s">
        <v>16</v>
      </c>
      <c r="F9" s="25" t="s">
        <v>17</v>
      </c>
      <c r="G9" s="1"/>
      <c r="H9" s="8" t="s">
        <v>19</v>
      </c>
      <c r="I9" s="1"/>
      <c r="J9" s="25" t="s">
        <v>21</v>
      </c>
      <c r="L9" s="25" t="s">
        <v>23</v>
      </c>
      <c r="N9" s="8" t="s">
        <v>25</v>
      </c>
    </row>
    <row r="10" spans="1:14" ht="12.75">
      <c r="A10" t="s">
        <v>0</v>
      </c>
      <c r="B10" s="1" t="s">
        <v>2</v>
      </c>
      <c r="D10" s="1" t="s">
        <v>3</v>
      </c>
      <c r="F10" s="26" t="s">
        <v>3</v>
      </c>
      <c r="G10" s="1"/>
      <c r="H10" s="1" t="s">
        <v>3</v>
      </c>
      <c r="I10" s="1"/>
      <c r="J10" s="26" t="s">
        <v>7</v>
      </c>
      <c r="L10" s="26" t="s">
        <v>4</v>
      </c>
      <c r="N10" s="1" t="s">
        <v>3</v>
      </c>
    </row>
    <row r="11" spans="1:14" ht="12.75">
      <c r="A11" t="s">
        <v>14</v>
      </c>
      <c r="B11" s="2">
        <v>402006</v>
      </c>
      <c r="D11" s="2">
        <v>1070</v>
      </c>
      <c r="E11" s="2" t="s">
        <v>10</v>
      </c>
      <c r="F11" s="27">
        <v>41420</v>
      </c>
      <c r="G11" s="2"/>
      <c r="H11" s="2">
        <v>523</v>
      </c>
      <c r="I11" s="2"/>
      <c r="J11" s="27">
        <v>731</v>
      </c>
      <c r="K11" s="2"/>
      <c r="L11" s="27">
        <v>7941</v>
      </c>
      <c r="M11" s="2"/>
      <c r="N11" s="2">
        <v>1417</v>
      </c>
    </row>
    <row r="12" spans="1:14" ht="12.75">
      <c r="A12" t="s">
        <v>6</v>
      </c>
      <c r="D12" s="11">
        <f>IF(SUM($D$11+$F$11+$H$11+$J$11+$L$11+$N$11+$D$18+$F$18+$H$18+$J$18+$L$18+$N$18+$D$25+$F$25+$H$25+$J$25+$L$25+$D$31+$F$31)=0,"",SUM(D11/SUM($D$11+$F$11+$H$11+$J$11+$L$11+$N$11+$D$18+$F$18+$H$18+$J$18+$L$18+$N$18+$D$25+$F$25+$H$25+$J$25+$L$25+$D$31+$F$31)))</f>
        <v>0.011764317834485944</v>
      </c>
      <c r="E12" s="11" t="s">
        <v>10</v>
      </c>
      <c r="F12" s="28">
        <f>IF(SUM($D$11+$F$11+$H$11+$J$11+$L$11+$N$11+$D$18+$F$18+$H$18+$J$18+$L$18+$N$18+$D$25+$F$25+$H$25+$J$25+$L$25+$D$31+$F$31)=0,"",SUM(F11/SUM($D$11+$F$11+$H$11+$J$11+$L$11+$N$11+$D$18+$F$18+$H$18+$J$18+$L$18+$N$18+$D$25+$F$25+$H$25+$J$25+$L$25+$D$31+$F$31)))</f>
        <v>0.45540004177982035</v>
      </c>
      <c r="G12" s="11" t="s">
        <v>10</v>
      </c>
      <c r="H12" s="11">
        <f>IF(SUM($D$11+$F$11+$H$11+$J$11+$L$11+$N$11+$D$18+$F$18+$H$18+$J$18+$L$18+$N$18+$D$25+$F$25+$H$25+$J$25+$L$25+$D$31+$F$31)=0,"",SUM(H11/SUM($D$11+$F$11+$H$11+$J$11+$L$11+$N$11+$D$18+$F$18+$H$18+$J$18+$L$18+$N$18+$D$25+$F$25+$H$25+$J$25+$L$25+$D$31+$F$31)))</f>
        <v>0.00575022264246369</v>
      </c>
      <c r="I12" s="11" t="s">
        <v>10</v>
      </c>
      <c r="J12" s="28">
        <f>IF(SUM($D$11+$F$11+$H$11+$J$11+$L$11+$N$11+$D$18+$F$18+$H$18+$J$18+$L$18+$N$18+$D$25+$F$25+$H$25+$J$25+$L$25+$D$31+$F$31)=0,"",SUM(J11/SUM($D$11+$F$11+$H$11+$J$11+$L$11+$N$11+$D$18+$F$18+$H$18+$J$18+$L$18+$N$18+$D$25+$F$25+$H$25+$J$25+$L$25+$D$31+$F$31)))</f>
        <v>0.008037118071971237</v>
      </c>
      <c r="K12" s="11" t="s">
        <v>10</v>
      </c>
      <c r="L12" s="28">
        <f>IF(SUM($D$11+$F$11+$H$11+$J$11+$L$11+$N$11+$D$18+$F$18+$H$18+$J$18+$L$18+$N$18+$D$25+$F$25+$H$25+$J$25+$L$25+$D$31+$F$31)=0,"",SUM(L11/SUM($D$11+$F$11+$H$11+$J$11+$L$11+$N$11+$D$18+$F$18+$H$18+$J$18+$L$18+$N$18+$D$25+$F$25+$H$25+$J$25+$L$25+$D$31+$F$31)))</f>
        <v>0.0873088298351896</v>
      </c>
      <c r="M12" s="11" t="s">
        <v>10</v>
      </c>
      <c r="N12" s="11">
        <f>IF(SUM($D$11+$F$11+$H$11+$J$11+$L$11+$N$11+$D$18+$F$18+$H$18+$J$18+$L$18+$N$18+$D$25+$F$25+$H$25+$J$25+$L$25+$D$31+$F$31)=0,"",SUM(N11/SUM($D$11+$F$11+$H$11+$J$11+$L$11+$N$11+$D$18+$F$18+$H$18+$J$18+$L$18+$N$18+$D$25+$F$25+$H$25+$J$25+$L$25+$D$31+$F$31)))</f>
        <v>0.01557947511352017</v>
      </c>
    </row>
    <row r="13" spans="4:14" ht="12.75">
      <c r="D13" s="3"/>
      <c r="F13" s="3"/>
      <c r="H13" s="3"/>
      <c r="J13" s="3"/>
      <c r="L13" s="3"/>
      <c r="N13" s="3"/>
    </row>
    <row r="15" spans="4:16" ht="12.75">
      <c r="D15" s="8" t="s">
        <v>26</v>
      </c>
      <c r="F15" s="8" t="s">
        <v>45</v>
      </c>
      <c r="H15" s="8" t="s">
        <v>28</v>
      </c>
      <c r="I15" s="1"/>
      <c r="J15" s="8" t="s">
        <v>30</v>
      </c>
      <c r="K15" s="1"/>
      <c r="L15" s="8" t="s">
        <v>31</v>
      </c>
      <c r="N15" s="8" t="s">
        <v>33</v>
      </c>
      <c r="P15" s="8" t="s">
        <v>10</v>
      </c>
    </row>
    <row r="16" spans="2:16" ht="12.75">
      <c r="B16" s="1" t="s">
        <v>1</v>
      </c>
      <c r="D16" s="8" t="s">
        <v>27</v>
      </c>
      <c r="F16" s="8" t="s">
        <v>46</v>
      </c>
      <c r="H16" s="8" t="s">
        <v>29</v>
      </c>
      <c r="I16" s="1"/>
      <c r="J16" s="8" t="s">
        <v>47</v>
      </c>
      <c r="K16" s="1"/>
      <c r="L16" s="8" t="s">
        <v>32</v>
      </c>
      <c r="N16" s="8" t="s">
        <v>34</v>
      </c>
      <c r="P16" s="8" t="s">
        <v>10</v>
      </c>
    </row>
    <row r="17" spans="1:16" ht="12.75">
      <c r="A17" t="s">
        <v>0</v>
      </c>
      <c r="B17" s="1" t="s">
        <v>2</v>
      </c>
      <c r="D17" s="1" t="s">
        <v>4</v>
      </c>
      <c r="F17" s="1" t="s">
        <v>3</v>
      </c>
      <c r="G17" s="1"/>
      <c r="H17" s="1" t="s">
        <v>3</v>
      </c>
      <c r="I17" s="1"/>
      <c r="J17" s="1" t="s">
        <v>3</v>
      </c>
      <c r="L17" s="1" t="s">
        <v>3</v>
      </c>
      <c r="N17" s="1" t="s">
        <v>3</v>
      </c>
      <c r="P17" t="s">
        <v>10</v>
      </c>
    </row>
    <row r="18" spans="1:16" ht="12.75">
      <c r="A18" t="s">
        <v>14</v>
      </c>
      <c r="B18" s="2">
        <v>402006</v>
      </c>
      <c r="D18" s="2">
        <v>2944</v>
      </c>
      <c r="E18" s="2"/>
      <c r="F18" s="2">
        <v>397</v>
      </c>
      <c r="G18" s="2"/>
      <c r="H18" s="2">
        <v>153</v>
      </c>
      <c r="I18" s="2"/>
      <c r="J18" s="2">
        <v>351</v>
      </c>
      <c r="K18" s="2"/>
      <c r="L18" s="2">
        <v>15595</v>
      </c>
      <c r="M18" s="2"/>
      <c r="N18" s="2">
        <v>110</v>
      </c>
      <c r="O18" s="2" t="s">
        <v>10</v>
      </c>
      <c r="P18" t="s">
        <v>10</v>
      </c>
    </row>
    <row r="19" spans="1:16" ht="12.75">
      <c r="A19" t="s">
        <v>6</v>
      </c>
      <c r="B19" s="2"/>
      <c r="D19" s="11">
        <f>IF(SUM($D$11+$F$11+$H$11+$J$11+$L$11+$N$11+$D$18+$F$18+$H$18+$J$18+$L$18+$N$18+$D$25+$F$25+$H$25+$J$25+$L$25+$D$31+$F$31)=0,"",SUM(D18/SUM($D$11+$F$11+$H$11+$J$11+$L$11+$N$11+$D$18+$F$18+$H$18+$J$18+$L$18+$N$18+$D$25+$F$25+$H$25+$J$25+$L$25+$D$31+$F$31)))</f>
        <v>0.03236836607918375</v>
      </c>
      <c r="E19" s="11" t="s">
        <v>10</v>
      </c>
      <c r="F19" s="11">
        <f>IF(SUM($D$11+$F$11+$H$11+$J$11+$L$11+$N$11+$D$18+$F$18+$H$18+$J$18+$L$18+$N$18+$D$25+$F$25+$H$25+$J$25+$L$25+$D$31+$F$31)=0,"",SUM(F18/SUM($D$11+$F$11+$H$11+$J$11+$L$11+$N$11+$D$18+$F$18+$H$18+$J$18+$L$18+$N$18+$D$25+$F$25+$H$25+$J$25+$L$25+$D$31+$F$31)))</f>
        <v>0.0043648917572812335</v>
      </c>
      <c r="G19" s="11" t="s">
        <v>10</v>
      </c>
      <c r="H19" s="11">
        <f>IF(SUM($D$11+$F$11+$H$11+$J$11+$L$11+$N$11+$D$18+$F$18+$H$18+$J$18+$L$18+$N$18+$D$25+$F$25+$H$25+$J$25+$L$25+$D$31+$F$31)=0,"",SUM(H18/SUM($D$11+$F$11+$H$11+$J$11+$L$11+$N$11+$D$18+$F$18+$H$18+$J$18+$L$18+$N$18+$D$25+$F$25+$H$25+$J$25+$L$25+$D$31+$F$31)))</f>
        <v>0.0016821875034358405</v>
      </c>
      <c r="I19" s="11" t="s">
        <v>10</v>
      </c>
      <c r="J19" s="11">
        <f>IF(SUM($D$11+$F$11+$H$11+$J$11+$L$11+$N$11+$D$18+$F$18+$H$18+$J$18+$L$18+$N$18+$D$25+$F$25+$H$25+$J$25+$L$25+$D$31+$F$31)=0,"",SUM(J18/SUM($D$11+$F$11+$H$11+$J$11+$L$11+$N$11+$D$18+$F$18+$H$18+$J$18+$L$18+$N$18+$D$25+$F$25+$H$25+$J$25+$L$25+$D$31+$F$31)))</f>
        <v>0.003859136037293987</v>
      </c>
      <c r="K19" s="11" t="s">
        <v>10</v>
      </c>
      <c r="L19" s="11">
        <f>IF(SUM($D$11+$F$11+$H$11+$J$11+$L$11+$N$11+$D$18+$F$18+$H$18+$J$18+$L$18+$N$18+$D$25+$F$25+$H$25+$J$25+$L$25+$D$31+$F$31)=0,"",SUM(L18/SUM($D$11+$F$11+$H$11+$J$11+$L$11+$N$11+$D$18+$F$18+$H$18+$J$18+$L$18+$N$18+$D$25+$F$25+$H$25+$J$25+$L$25+$D$31+$F$31)))</f>
        <v>0.1714621837652414</v>
      </c>
      <c r="M19" s="11" t="s">
        <v>10</v>
      </c>
      <c r="N19" s="11">
        <f>IF(SUM($D$11+$F$11+$H$11+$J$11+$L$11+$N$11+$D$18+$F$18+$H$18+$J$18+$L$18+$N$18+$D$25+$F$25+$H$25+$J$25+$L$25+$D$31+$F$31)=0,"",SUM(N18/SUM($D$11+$F$11+$H$11+$J$11+$L$11+$N$11+$D$18+$F$18+$H$18+$J$18+$L$18+$N$18+$D$25+$F$25+$H$25+$J$25+$L$25+$D$31+$F$31)))</f>
        <v>0.0012094158521434148</v>
      </c>
      <c r="O19" s="3" t="s">
        <v>10</v>
      </c>
      <c r="P19" s="2" t="s">
        <v>10</v>
      </c>
    </row>
    <row r="20" spans="4:15" ht="12.75">
      <c r="D20" s="3"/>
      <c r="F20" s="3"/>
      <c r="H20" s="3"/>
      <c r="J20" s="3"/>
      <c r="L20" s="3"/>
      <c r="N20" s="3"/>
      <c r="O20" s="3" t="s">
        <v>10</v>
      </c>
    </row>
    <row r="22" spans="4:14" ht="12.75">
      <c r="D22" s="8" t="s">
        <v>35</v>
      </c>
      <c r="F22" s="8" t="s">
        <v>37</v>
      </c>
      <c r="H22" s="25" t="s">
        <v>26</v>
      </c>
      <c r="I22" s="1"/>
      <c r="J22" s="8" t="s">
        <v>15</v>
      </c>
      <c r="K22" s="1"/>
      <c r="L22" s="25" t="s">
        <v>41</v>
      </c>
      <c r="N22" s="8" t="s">
        <v>10</v>
      </c>
    </row>
    <row r="23" spans="2:14" ht="12.75">
      <c r="B23" s="1" t="s">
        <v>1</v>
      </c>
      <c r="D23" s="8" t="s">
        <v>36</v>
      </c>
      <c r="F23" s="8" t="s">
        <v>38</v>
      </c>
      <c r="H23" s="25" t="s">
        <v>39</v>
      </c>
      <c r="I23" s="1"/>
      <c r="J23" s="8" t="s">
        <v>40</v>
      </c>
      <c r="K23" s="1"/>
      <c r="L23" s="25" t="s">
        <v>42</v>
      </c>
      <c r="N23" s="8" t="s">
        <v>10</v>
      </c>
    </row>
    <row r="24" spans="1:14" ht="12.75">
      <c r="A24" t="s">
        <v>0</v>
      </c>
      <c r="B24" s="1" t="s">
        <v>2</v>
      </c>
      <c r="D24" s="1" t="s">
        <v>3</v>
      </c>
      <c r="F24" s="1" t="s">
        <v>4</v>
      </c>
      <c r="H24" s="26" t="s">
        <v>11</v>
      </c>
      <c r="I24" s="1"/>
      <c r="J24" s="1" t="s">
        <v>4</v>
      </c>
      <c r="K24" s="1"/>
      <c r="L24" s="26" t="s">
        <v>43</v>
      </c>
      <c r="N24" s="1" t="s">
        <v>10</v>
      </c>
    </row>
    <row r="25" spans="1:16" ht="12.75">
      <c r="A25" t="s">
        <v>14</v>
      </c>
      <c r="B25" s="2">
        <v>402006</v>
      </c>
      <c r="D25" s="2">
        <v>101</v>
      </c>
      <c r="F25" s="2">
        <v>307</v>
      </c>
      <c r="H25" s="27">
        <v>790</v>
      </c>
      <c r="I25" s="2"/>
      <c r="J25" s="2">
        <v>3667</v>
      </c>
      <c r="K25" s="2"/>
      <c r="L25" s="27">
        <v>13423</v>
      </c>
      <c r="N25" s="2" t="s">
        <v>10</v>
      </c>
      <c r="O25" s="12" t="s">
        <v>10</v>
      </c>
      <c r="P25" t="s">
        <v>10</v>
      </c>
    </row>
    <row r="26" spans="1:16" ht="12.75">
      <c r="A26" t="s">
        <v>6</v>
      </c>
      <c r="B26" s="2"/>
      <c r="D26" s="11">
        <f>IF(SUM($D$11+$F$11+$H$11+$J$11+$L$11+$N$11+$D$18+$F$18+$H$18+$J$18+$L$18+$N$18+$D$25+$F$25+$H$25+$J$25+$L$25+$D$31+$F$31)=0,"",SUM(D25/SUM($D$11+$F$11+$H$11+$J$11+$L$11+$N$11+$D$18+$F$18+$H$18+$J$18+$L$18+$N$18+$D$25+$F$25+$H$25+$J$25+$L$25+$D$31+$F$31)))</f>
        <v>0.0011104636460589536</v>
      </c>
      <c r="E26" s="11" t="s">
        <v>10</v>
      </c>
      <c r="F26" s="11">
        <f>IF(SUM($D$11+$F$11+$H$11+$J$11+$L$11+$N$11+$D$18+$F$18+$H$18+$J$18+$L$18+$N$18+$D$25+$F$25+$H$25+$J$25+$L$25+$D$31+$F$31)=0,"",SUM(F25/SUM($D$11+$F$11+$H$11+$J$11+$L$11+$N$11+$D$18+$F$18+$H$18+$J$18+$L$18+$N$18+$D$25+$F$25+$H$25+$J$25+$L$25+$D$31+$F$31)))</f>
        <v>0.003375369696436621</v>
      </c>
      <c r="G26" s="11" t="s">
        <v>10</v>
      </c>
      <c r="H26" s="28">
        <f>IF(SUM($D$11+$F$11+$H$11+$J$11+$L$11+$N$11+$D$18+$F$18+$H$18+$J$18+$L$18+$N$18+$D$25+$F$25+$H$25+$J$25+$L$25+$D$31+$F$31)=0,"",SUM(H25/SUM($D$11+$F$11+$H$11+$J$11+$L$11+$N$11+$D$18+$F$18+$H$18+$J$18+$L$18+$N$18+$D$25+$F$25+$H$25+$J$25+$L$25+$D$31+$F$31)))</f>
        <v>0.008685804756302706</v>
      </c>
      <c r="I26" s="11" t="s">
        <v>10</v>
      </c>
      <c r="J26" s="11">
        <f>IF(SUM($D$11+$F$11+$H$11+$J$11+$L$11+$N$11+$D$18+$F$18+$H$18+$J$18+$L$18+$N$18+$D$25+$F$25+$H$25+$J$25+$L$25+$D$31+$F$31)=0,"",SUM(J25/SUM($D$11+$F$11+$H$11+$J$11+$L$11+$N$11+$D$18+$F$18+$H$18+$J$18+$L$18+$N$18+$D$25+$F$25+$H$25+$J$25+$L$25+$D$31+$F$31)))</f>
        <v>0.04031752663463547</v>
      </c>
      <c r="K26" s="11" t="s">
        <v>10</v>
      </c>
      <c r="L26" s="28">
        <f>IF(SUM($D$11+$F$11+$H$11+$J$11+$L$11+$N$11+$D$18+$F$18+$H$18+$J$18+$L$18+$N$18+$D$25+$F$25+$H$25+$J$25+$L$25+$D$31+$F$31)=0,"",SUM(L25/SUM($D$11+$F$11+$H$11+$J$11+$L$11+$N$11+$D$18+$F$18+$H$18+$J$18+$L$18+$N$18+$D$25+$F$25+$H$25+$J$25+$L$25+$D$31+$F$31)))</f>
        <v>0.1475817180301914</v>
      </c>
      <c r="M26" s="11"/>
      <c r="N26" s="11" t="s">
        <v>10</v>
      </c>
      <c r="O26" s="13" t="s">
        <v>10</v>
      </c>
      <c r="P26" s="2"/>
    </row>
    <row r="27" spans="1:6" ht="12.75">
      <c r="A27" s="1"/>
      <c r="D27" s="4"/>
      <c r="F27" s="2"/>
    </row>
    <row r="28" spans="4:14" ht="12.75">
      <c r="D28" s="8" t="s">
        <v>54</v>
      </c>
      <c r="F28" s="8" t="s">
        <v>56</v>
      </c>
      <c r="H28" s="8" t="s">
        <v>10</v>
      </c>
      <c r="I28" s="1"/>
      <c r="J28" s="8" t="s">
        <v>10</v>
      </c>
      <c r="K28" s="1"/>
      <c r="L28" s="8" t="s">
        <v>10</v>
      </c>
      <c r="N28" s="8" t="s">
        <v>10</v>
      </c>
    </row>
    <row r="29" spans="2:14" ht="12.75">
      <c r="B29" s="1" t="s">
        <v>1</v>
      </c>
      <c r="D29" s="8" t="s">
        <v>55</v>
      </c>
      <c r="F29" s="8" t="s">
        <v>57</v>
      </c>
      <c r="H29" s="8" t="s">
        <v>10</v>
      </c>
      <c r="I29" s="1" t="s">
        <v>10</v>
      </c>
      <c r="J29" s="8" t="s">
        <v>10</v>
      </c>
      <c r="K29" s="1"/>
      <c r="L29" s="8" t="s">
        <v>10</v>
      </c>
      <c r="N29" s="8" t="s">
        <v>10</v>
      </c>
    </row>
    <row r="30" spans="1:14" ht="12.75">
      <c r="A30" t="s">
        <v>0</v>
      </c>
      <c r="B30" s="1" t="s">
        <v>2</v>
      </c>
      <c r="D30" s="1" t="s">
        <v>3</v>
      </c>
      <c r="F30" s="1" t="s">
        <v>3</v>
      </c>
      <c r="H30" s="1" t="s">
        <v>10</v>
      </c>
      <c r="I30" s="1"/>
      <c r="J30" s="1" t="s">
        <v>10</v>
      </c>
      <c r="K30" s="1"/>
      <c r="L30" s="1" t="s">
        <v>10</v>
      </c>
      <c r="N30" s="1" t="s">
        <v>10</v>
      </c>
    </row>
    <row r="31" spans="1:16" ht="12.75">
      <c r="A31" t="s">
        <v>14</v>
      </c>
      <c r="B31" s="2">
        <v>402006</v>
      </c>
      <c r="D31" s="2">
        <v>11</v>
      </c>
      <c r="F31" s="2">
        <v>2</v>
      </c>
      <c r="H31" s="2" t="s">
        <v>58</v>
      </c>
      <c r="I31" s="2"/>
      <c r="J31" s="2" t="s">
        <v>10</v>
      </c>
      <c r="K31" s="2"/>
      <c r="L31" s="2" t="s">
        <v>10</v>
      </c>
      <c r="N31" s="2" t="s">
        <v>10</v>
      </c>
      <c r="O31" s="12">
        <f>SUM(D11:N11,D18:N18,D25:N25,D31:N31)</f>
        <v>90953</v>
      </c>
      <c r="P31" t="s">
        <v>10</v>
      </c>
    </row>
    <row r="32" spans="1:16" ht="12.75">
      <c r="A32" t="s">
        <v>6</v>
      </c>
      <c r="B32" s="2"/>
      <c r="D32" s="11">
        <f>IF(SUM($D$11+$F$11+$H$11+$J$11+$L$11+$N$11+$D$18+$F$18+$H$18+$J$18+$L$18+$N$18+$D$25+$F$25+$H$25+$J$25+$L$25+$D$31+$F$31)=0,"",SUM(D31/SUM($D$11+$F$11+$H$11+$J$11+$L$11+$N$11+$D$18+$F$18+$H$18+$J$18+$L$18+$N$18+$D$25+$F$25+$H$25+$J$25+$L$25+$D$31+$F$31)))</f>
        <v>0.00012094158521434147</v>
      </c>
      <c r="E32" s="11" t="s">
        <v>10</v>
      </c>
      <c r="F32" s="11">
        <f>IF(SUM($D$11+$F$11+$H$11+$J$11+$L$11+$N$11+$D$18+$F$18+$H$18+$J$18+$L$18+$N$18+$D$25+$F$25+$H$25+$J$25+$L$25+$D$31+$F$31)=0,"",SUM(F31/SUM($D$11+$F$11+$H$11+$J$11+$L$11+$N$11+$D$18+$F$18+$H$18+$J$18+$L$18+$N$18+$D$25+$F$25+$H$25+$J$25+$L$25+$D$31+$F$31)))</f>
        <v>2.1989379129880267E-05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/>
      <c r="N32" s="11" t="s">
        <v>10</v>
      </c>
      <c r="O32" s="13">
        <f>SUM(D12:N12,D19:N19,D26:N26,D32:N32,)</f>
        <v>0.9999999999999999</v>
      </c>
      <c r="P32" s="2"/>
    </row>
    <row r="33" spans="1:6" ht="12.75">
      <c r="A33" s="1"/>
      <c r="D33" s="4"/>
      <c r="F33" s="2"/>
    </row>
    <row r="34" spans="4:15" ht="12.75">
      <c r="D34" s="3"/>
      <c r="F34" s="3"/>
      <c r="H34" s="3" t="s">
        <v>44</v>
      </c>
      <c r="J34" s="10">
        <v>268</v>
      </c>
      <c r="L34" s="3"/>
      <c r="N34" s="3"/>
      <c r="O34" s="3"/>
    </row>
    <row r="35" spans="1:10" ht="12.75">
      <c r="A35" t="s">
        <v>14</v>
      </c>
      <c r="B35" s="2">
        <v>91711</v>
      </c>
      <c r="H35" t="s">
        <v>8</v>
      </c>
      <c r="J35" s="10">
        <v>268</v>
      </c>
    </row>
    <row r="36" spans="1:10" ht="12.75">
      <c r="A36" s="1" t="s">
        <v>9</v>
      </c>
      <c r="B36" s="11">
        <f>IF(B35=0,"",SUM(B35/B11))</f>
        <v>0.22813341094411527</v>
      </c>
      <c r="D36" s="4"/>
      <c r="F36" s="2"/>
      <c r="I36" t="s">
        <v>9</v>
      </c>
      <c r="J36" s="11">
        <f>IF(J35=0,"",SUM(J35/J34))</f>
        <v>1</v>
      </c>
    </row>
    <row r="37" spans="1:6" ht="12.75">
      <c r="A37" s="1"/>
      <c r="D37" s="4"/>
      <c r="F37" s="2"/>
    </row>
    <row r="38" spans="1:6" ht="13.5" thickBot="1">
      <c r="A38" s="1"/>
      <c r="D38" s="4"/>
      <c r="F38" s="2"/>
    </row>
    <row r="39" spans="1:6" ht="12.75">
      <c r="A39" s="15" t="s">
        <v>50</v>
      </c>
      <c r="B39" s="16">
        <v>33547</v>
      </c>
      <c r="C39" s="31">
        <v>0.083</v>
      </c>
      <c r="D39" s="32"/>
      <c r="F39" s="3"/>
    </row>
    <row r="40" spans="1:4" ht="12.75">
      <c r="A40" s="17" t="s">
        <v>51</v>
      </c>
      <c r="B40" s="18">
        <v>964</v>
      </c>
      <c r="C40" s="33">
        <v>0.2</v>
      </c>
      <c r="D40" s="34"/>
    </row>
    <row r="41" spans="1:9" ht="12.75">
      <c r="A41" s="17" t="s">
        <v>52</v>
      </c>
      <c r="B41" s="18">
        <v>57200</v>
      </c>
      <c r="C41" s="33">
        <v>0.142</v>
      </c>
      <c r="D41" s="34"/>
      <c r="I41" s="5"/>
    </row>
    <row r="42" spans="1:9" ht="13.5" thickBot="1">
      <c r="A42" s="19" t="s">
        <v>53</v>
      </c>
      <c r="B42" s="20">
        <v>91711</v>
      </c>
      <c r="C42" s="35">
        <v>0.228</v>
      </c>
      <c r="D42" s="36"/>
      <c r="I42" s="5"/>
    </row>
    <row r="43" spans="4:9" ht="12.75">
      <c r="D43" s="4"/>
      <c r="F43" s="2"/>
      <c r="H43" s="9"/>
      <c r="I43" s="6"/>
    </row>
    <row r="44" spans="1:9" ht="12.75">
      <c r="A44" s="21"/>
      <c r="B44" s="21"/>
      <c r="C44" s="21"/>
      <c r="D44" s="21"/>
      <c r="E44" s="21"/>
      <c r="F44" s="21"/>
      <c r="I44" s="3"/>
    </row>
    <row r="45" ht="12.75">
      <c r="A45" s="22" t="s">
        <v>48</v>
      </c>
    </row>
    <row r="46" ht="12.75">
      <c r="A46" s="7"/>
    </row>
  </sheetData>
  <mergeCells count="8">
    <mergeCell ref="C39:D39"/>
    <mergeCell ref="C40:D40"/>
    <mergeCell ref="C41:D41"/>
    <mergeCell ref="C42:D42"/>
    <mergeCell ref="A1:M1"/>
    <mergeCell ref="A2:M2"/>
    <mergeCell ref="A3:M3"/>
    <mergeCell ref="A4:M4"/>
  </mergeCells>
  <printOptions/>
  <pageMargins left="0.66" right="0.27" top="0.22" bottom="0.21" header="0.17" footer="0.22"/>
  <pageSetup horizontalDpi="600" verticalDpi="600" orientation="landscape" r:id="rId1"/>
  <headerFooter alignWithMargins="0">
    <oddFooter>&amp;L&amp;T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2005-10-10T18:18:44Z</cp:lastPrinted>
  <dcterms:created xsi:type="dcterms:W3CDTF">1998-01-06T21:07:56Z</dcterms:created>
  <dcterms:modified xsi:type="dcterms:W3CDTF">2013-03-22T22:54:57Z</dcterms:modified>
  <cp:category/>
  <cp:version/>
  <cp:contentType/>
  <cp:contentStatus/>
</cp:coreProperties>
</file>