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180" windowHeight="12510" tabRatio="286" activeTab="0"/>
  </bookViews>
  <sheets>
    <sheet name="Official Canvass - CD 50" sheetId="1" r:id="rId1"/>
  </sheets>
  <definedNames/>
  <calcPr fullCalcOnLoad="1"/>
</workbook>
</file>

<file path=xl/sharedStrings.xml><?xml version="1.0" encoding="utf-8"?>
<sst xmlns="http://schemas.openxmlformats.org/spreadsheetml/2006/main" count="99" uniqueCount="56">
  <si>
    <t>County Name</t>
  </si>
  <si>
    <t>Registered</t>
  </si>
  <si>
    <t>Voters</t>
  </si>
  <si>
    <t>Rep</t>
  </si>
  <si>
    <t>Dem</t>
  </si>
  <si>
    <t>Special Election Results</t>
  </si>
  <si>
    <t xml:space="preserve">  % </t>
  </si>
  <si>
    <t>Lib</t>
  </si>
  <si>
    <t>Precincts Reported</t>
  </si>
  <si>
    <t>%</t>
  </si>
  <si>
    <t xml:space="preserve"> </t>
  </si>
  <si>
    <t>Young</t>
  </si>
  <si>
    <t>Precincts Reporting</t>
  </si>
  <si>
    <t>Scott</t>
  </si>
  <si>
    <t>United States Representative in Congress, 50th District*</t>
  </si>
  <si>
    <t>Special Primary Election, April 11, 2006</t>
  </si>
  <si>
    <t>San Diego</t>
  </si>
  <si>
    <t>Francine</t>
  </si>
  <si>
    <t>Busby</t>
  </si>
  <si>
    <t>Chris</t>
  </si>
  <si>
    <t>Bill</t>
  </si>
  <si>
    <t>Hauf</t>
  </si>
  <si>
    <t>Holt</t>
  </si>
  <si>
    <t>Howard</t>
  </si>
  <si>
    <t>Kaloogian</t>
  </si>
  <si>
    <t>Brian P.</t>
  </si>
  <si>
    <t>Bilbray</t>
  </si>
  <si>
    <t>Milton</t>
  </si>
  <si>
    <t>Gale</t>
  </si>
  <si>
    <t>Richard</t>
  </si>
  <si>
    <t>Earnest</t>
  </si>
  <si>
    <t>Orren</t>
  </si>
  <si>
    <t>Eric</t>
  </si>
  <si>
    <t>Roach</t>
  </si>
  <si>
    <t>Alan</t>
  </si>
  <si>
    <t>Uke</t>
  </si>
  <si>
    <t>Victor E.</t>
  </si>
  <si>
    <t>Ramirez</t>
  </si>
  <si>
    <t>Morrow</t>
  </si>
  <si>
    <t>Jeff</t>
  </si>
  <si>
    <t>Turner</t>
  </si>
  <si>
    <t>Boyer</t>
  </si>
  <si>
    <t>King</t>
  </si>
  <si>
    <t>Paul</t>
  </si>
  <si>
    <t>William</t>
  </si>
  <si>
    <t>Griffith</t>
  </si>
  <si>
    <t>Ind</t>
  </si>
  <si>
    <t>Ballots Cast</t>
  </si>
  <si>
    <t>* Vacancy resulting from the resignation of Randy "Duke" Cunningham</t>
  </si>
  <si>
    <t>Delicia</t>
  </si>
  <si>
    <t>Newsome</t>
  </si>
  <si>
    <t>Candidate received most votes in party; Party Nominee for Special General Election ballot June 6, 2006</t>
  </si>
  <si>
    <t>Precinct Ballots Cast</t>
  </si>
  <si>
    <t>Absentee Ballots Cast</t>
  </si>
  <si>
    <t>Total Ballots Cast</t>
  </si>
  <si>
    <t>OFFICIAL CANVASS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</si>
</sst>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64" fontId="0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0" fillId="0" borderId="2" xfId="0" applyFont="1" applyBorder="1" applyAlignment="1">
      <alignment horizontal="left"/>
    </xf>
    <xf numFmtId="3" fontId="0" fillId="0" borderId="3" xfId="0" applyNumberFormat="1" applyBorder="1" applyAlignment="1">
      <alignment/>
    </xf>
    <xf numFmtId="0" fontId="0" fillId="0" borderId="4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5" xfId="0" applyFont="1" applyBorder="1" applyAlignment="1">
      <alignment horizontal="left"/>
    </xf>
    <xf numFmtId="3" fontId="0" fillId="0" borderId="6" xfId="0" applyNumberFormat="1" applyBorder="1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165" fontId="0" fillId="0" borderId="3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18.7109375" style="0" bestFit="1" customWidth="1"/>
    <col min="2" max="2" width="9.8515625" style="0" bestFit="1" customWidth="1"/>
    <col min="3" max="3" width="2.28125" style="0" customWidth="1"/>
    <col min="4" max="4" width="13.8515625" style="0" customWidth="1"/>
    <col min="5" max="5" width="3.00390625" style="0" customWidth="1"/>
    <col min="6" max="6" width="11.57421875" style="0" customWidth="1"/>
    <col min="7" max="7" width="3.28125" style="0" customWidth="1"/>
    <col min="8" max="8" width="14.8515625" style="0" customWidth="1"/>
    <col min="9" max="9" width="3.140625" style="0" customWidth="1"/>
    <col min="10" max="10" width="12.140625" style="0" customWidth="1"/>
    <col min="11" max="11" width="3.57421875" style="0" customWidth="1"/>
    <col min="12" max="12" width="13.7109375" style="0" customWidth="1"/>
    <col min="13" max="13" width="3.140625" style="0" customWidth="1"/>
    <col min="14" max="14" width="11.57421875" style="0" customWidth="1"/>
    <col min="15" max="15" width="8.8515625" style="0" customWidth="1"/>
  </cols>
  <sheetData>
    <row r="1" spans="1:13" ht="15.75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>
      <c r="A4" s="33" t="s">
        <v>55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8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.7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  <c r="K6" s="13"/>
      <c r="L6" s="13"/>
      <c r="M6" s="13"/>
    </row>
    <row r="8" spans="4:14" ht="12.75">
      <c r="D8" s="9" t="s">
        <v>49</v>
      </c>
      <c r="F8" s="9" t="s">
        <v>20</v>
      </c>
      <c r="G8" s="1"/>
      <c r="H8" s="9" t="s">
        <v>20</v>
      </c>
      <c r="I8" s="1"/>
      <c r="J8" s="22" t="s">
        <v>43</v>
      </c>
      <c r="L8" s="9" t="s">
        <v>23</v>
      </c>
      <c r="N8" s="9" t="s">
        <v>29</v>
      </c>
    </row>
    <row r="9" spans="2:14" ht="12.75">
      <c r="B9" s="1" t="s">
        <v>1</v>
      </c>
      <c r="D9" s="9" t="s">
        <v>22</v>
      </c>
      <c r="F9" s="9" t="s">
        <v>21</v>
      </c>
      <c r="G9" s="1"/>
      <c r="H9" s="9" t="s">
        <v>38</v>
      </c>
      <c r="I9" s="1"/>
      <c r="J9" s="22" t="s">
        <v>42</v>
      </c>
      <c r="L9" s="9" t="s">
        <v>24</v>
      </c>
      <c r="N9" s="9" t="s">
        <v>30</v>
      </c>
    </row>
    <row r="10" spans="1:14" ht="12.75">
      <c r="A10" t="s">
        <v>0</v>
      </c>
      <c r="B10" s="1" t="s">
        <v>2</v>
      </c>
      <c r="D10" s="1" t="s">
        <v>3</v>
      </c>
      <c r="F10" s="1" t="s">
        <v>3</v>
      </c>
      <c r="G10" s="1"/>
      <c r="H10" s="1" t="s">
        <v>3</v>
      </c>
      <c r="I10" s="1"/>
      <c r="J10" s="23" t="s">
        <v>7</v>
      </c>
      <c r="L10" s="1" t="s">
        <v>3</v>
      </c>
      <c r="N10" s="1" t="s">
        <v>3</v>
      </c>
    </row>
    <row r="11" spans="1:14" ht="12.75">
      <c r="A11" t="s">
        <v>16</v>
      </c>
      <c r="B11" s="2">
        <v>353866</v>
      </c>
      <c r="D11" s="2">
        <v>261</v>
      </c>
      <c r="E11" s="2" t="s">
        <v>10</v>
      </c>
      <c r="F11" s="2">
        <v>2207</v>
      </c>
      <c r="G11" s="2"/>
      <c r="H11" s="2">
        <v>7369</v>
      </c>
      <c r="I11" s="2"/>
      <c r="J11" s="24">
        <v>819</v>
      </c>
      <c r="K11" s="2"/>
      <c r="L11" s="2">
        <v>10207</v>
      </c>
      <c r="M11" s="2"/>
      <c r="N11" s="2">
        <v>2957</v>
      </c>
    </row>
    <row r="12" spans="1:14" ht="12.75">
      <c r="A12" t="s">
        <v>6</v>
      </c>
      <c r="D12" s="3">
        <f>IF(SUM($D$11+$F$11+$H$11+$J$11+$L$11+$N$11+$D$18+$F$18+$H$18+$J$18+$L$18+$N$18+$D$25+$F$25+$H$25+$J$25+$L$25+$N$25)=0,"",SUM(D11/SUM($D$11+$F$11+$H$11+$J$11+$L$11+$N$11+$D$18+$F$18+$H$18+$J$18+$L$18+$N$18+$D$25+$F$25+$H$25+$J$25+$L$25+$N$25)))</f>
        <v>0.00190229076623689</v>
      </c>
      <c r="E12" s="12" t="s">
        <v>10</v>
      </c>
      <c r="F12" s="3">
        <f>IF(SUM($D$11+$F$11+$H$11+$J$11+$L$11+$N$11+$D$18+$F$18+$H$18+$J$18+$L$18+$N$18+$D$25+$F$25+$H$25+$J$25+$L$25+$N$25)=0,"",SUM(F11/SUM($D$11+$F$11+$H$11+$J$11+$L$11+$N$11+$D$18+$F$18+$H$18+$J$18+$L$18+$N$18+$D$25+$F$25+$H$25+$J$25+$L$25+$N$25)))</f>
        <v>0.01608565410377324</v>
      </c>
      <c r="G12" s="12" t="s">
        <v>10</v>
      </c>
      <c r="H12" s="3">
        <f>IF(SUM($D$11+$F$11+$H$11+$J$11+$L$11+$N$11+$D$18+$F$18+$H$18+$J$18+$L$18+$N$18+$D$25+$F$25+$H$25+$J$25+$L$25+$N$25)=0,"",SUM(H11/SUM($D$11+$F$11+$H$11+$J$11+$L$11+$N$11+$D$18+$F$18+$H$18+$J$18+$L$18+$N$18+$D$25+$F$25+$H$25+$J$25+$L$25+$N$25)))</f>
        <v>0.05370873814712506</v>
      </c>
      <c r="I12" s="12" t="s">
        <v>10</v>
      </c>
      <c r="J12" s="25">
        <f>IF(SUM($D$11+$F$11+$H$11+$J$11+$L$11+$N$11+$D$18+$F$18+$H$18+$J$18+$L$18+$N$18+$D$25+$F$25+$H$25+$J$25+$L$25+$N$25)=0,"",SUM(J11/SUM($D$11+$F$11+$H$11+$J$11+$L$11+$N$11+$D$18+$F$18+$H$18+$J$18+$L$18+$N$18+$D$25+$F$25+$H$25+$J$25+$L$25+$N$25)))</f>
        <v>0.0059692572319847235</v>
      </c>
      <c r="K12" s="12" t="s">
        <v>10</v>
      </c>
      <c r="L12" s="3">
        <f>IF(SUM($D$11+$F$11+$H$11+$J$11+$L$11+$N$11+$D$18+$F$18+$H$18+$J$18+$L$18+$N$18+$D$25+$F$25+$H$25+$J$25+$L$25+$N$25)=0,"",SUM(L11/SUM($D$11+$F$11+$H$11+$J$11+$L$11+$N$11+$D$18+$F$18+$H$18+$J$18+$L$18+$N$18+$D$25+$F$25+$H$25+$J$25+$L$25+$N$25)))</f>
        <v>0.07439341705356296</v>
      </c>
      <c r="M12" s="12" t="s">
        <v>10</v>
      </c>
      <c r="N12" s="3">
        <f>IF(SUM($D$11+$F$11+$H$11+$J$11+$L$11+$N$11+$D$18+$F$18+$H$18+$J$18+$L$18+$N$18+$D$25+$F$25+$H$25+$J$25+$L$25+$N$25)=0,"",SUM(N11/SUM($D$11+$F$11+$H$11+$J$11+$L$11+$N$11+$D$18+$F$18+$H$18+$J$18+$L$18+$N$18+$D$25+$F$25+$H$25+$J$25+$L$25+$N$25)))</f>
        <v>0.021552006880316027</v>
      </c>
    </row>
    <row r="13" spans="4:14" ht="12.75">
      <c r="D13" s="3"/>
      <c r="F13" s="3"/>
      <c r="H13" s="3"/>
      <c r="J13" s="3"/>
      <c r="L13" s="3"/>
      <c r="N13" s="3"/>
    </row>
    <row r="15" spans="4:14" ht="12.75">
      <c r="D15" s="9" t="s">
        <v>34</v>
      </c>
      <c r="F15" s="9" t="s">
        <v>39</v>
      </c>
      <c r="H15" s="9" t="s">
        <v>19</v>
      </c>
      <c r="I15" s="1"/>
      <c r="J15" s="9" t="s">
        <v>13</v>
      </c>
      <c r="K15" s="1"/>
      <c r="L15" s="9" t="s">
        <v>13</v>
      </c>
      <c r="N15" s="9" t="s">
        <v>32</v>
      </c>
    </row>
    <row r="16" spans="2:14" ht="12.75">
      <c r="B16" s="1" t="s">
        <v>1</v>
      </c>
      <c r="D16" s="9" t="s">
        <v>35</v>
      </c>
      <c r="F16" s="9" t="s">
        <v>50</v>
      </c>
      <c r="H16" s="9" t="s">
        <v>11</v>
      </c>
      <c r="I16" s="1"/>
      <c r="J16" s="9" t="s">
        <v>40</v>
      </c>
      <c r="K16" s="1"/>
      <c r="L16" s="9" t="s">
        <v>31</v>
      </c>
      <c r="N16" s="9" t="s">
        <v>33</v>
      </c>
    </row>
    <row r="17" spans="1:14" ht="12.75">
      <c r="A17" t="s">
        <v>0</v>
      </c>
      <c r="B17" s="1" t="s">
        <v>2</v>
      </c>
      <c r="D17" s="1" t="s">
        <v>3</v>
      </c>
      <c r="F17" s="1" t="s">
        <v>3</v>
      </c>
      <c r="G17" s="1"/>
      <c r="H17" s="1" t="s">
        <v>4</v>
      </c>
      <c r="I17" s="1"/>
      <c r="J17" s="1" t="s">
        <v>3</v>
      </c>
      <c r="L17" s="1" t="s">
        <v>3</v>
      </c>
      <c r="N17" s="1" t="s">
        <v>3</v>
      </c>
    </row>
    <row r="18" spans="1:14" ht="12.75">
      <c r="A18" t="s">
        <v>16</v>
      </c>
      <c r="B18" s="2">
        <v>353866</v>
      </c>
      <c r="D18" s="2">
        <v>5477</v>
      </c>
      <c r="E18" s="2"/>
      <c r="F18" s="2">
        <v>574</v>
      </c>
      <c r="G18" s="2"/>
      <c r="H18" s="2">
        <v>1808</v>
      </c>
      <c r="I18" s="2"/>
      <c r="J18" s="2">
        <v>2041</v>
      </c>
      <c r="K18" s="2"/>
      <c r="L18" s="2">
        <v>345</v>
      </c>
      <c r="M18" s="2"/>
      <c r="N18" s="2">
        <v>19891</v>
      </c>
    </row>
    <row r="19" spans="1:14" ht="12.75">
      <c r="A19" t="s">
        <v>6</v>
      </c>
      <c r="B19" s="2"/>
      <c r="D19" s="3">
        <f>IF(SUM($D$11+$F$11+$H$11+$J$11+$L$11+$N$11+$D$18+$F$18+$H$18+$J$18+$L$18+$N$18+$D$25+$F$25+$H$25+$J$25+$L$25+$N$25)=0,"",SUM(D18/SUM($D$11+$F$11+$H$11+$J$11+$L$11+$N$11+$D$18+$F$18+$H$18+$J$18+$L$18+$N$18+$D$25+$F$25+$H$25+$J$25+$L$25+$N$25)))</f>
        <v>0.03991895220949979</v>
      </c>
      <c r="E19" s="12" t="s">
        <v>10</v>
      </c>
      <c r="F19" s="3">
        <f>IF(SUM($D$11+$F$11+$H$11+$J$11+$L$11+$N$11+$D$18+$F$18+$H$18+$J$18+$L$18+$N$18+$D$25+$F$25+$H$25+$J$25+$L$25+$N$25)=0,"",SUM(F18/SUM($D$11+$F$11+$H$11+$J$11+$L$11+$N$11+$D$18+$F$18+$H$18+$J$18+$L$18+$N$18+$D$25+$F$25+$H$25+$J$25+$L$25+$N$25)))</f>
        <v>0.004183581991647413</v>
      </c>
      <c r="G19" s="12" t="s">
        <v>10</v>
      </c>
      <c r="H19" s="3">
        <f>IF(SUM($D$11+$F$11+$H$11+$J$11+$L$11+$N$11+$D$18+$F$18+$H$18+$J$18+$L$18+$N$18+$D$25+$F$25+$H$25+$J$25+$L$25+$N$25)=0,"",SUM(H18/SUM($D$11+$F$11+$H$11+$J$11+$L$11+$N$11+$D$18+$F$18+$H$18+$J$18+$L$18+$N$18+$D$25+$F$25+$H$25+$J$25+$L$25+$N$25)))</f>
        <v>0.013177554426652478</v>
      </c>
      <c r="I19" s="12" t="s">
        <v>10</v>
      </c>
      <c r="J19" s="3">
        <f>IF(SUM($D$11+$F$11+$H$11+$J$11+$L$11+$N$11+$D$18+$F$18+$H$18+$J$18+$L$18+$N$18+$D$25+$F$25+$H$25+$J$25+$L$25+$N$25)=0,"",SUM(J18/SUM($D$11+$F$11+$H$11+$J$11+$L$11+$N$11+$D$18+$F$18+$H$18+$J$18+$L$18+$N$18+$D$25+$F$25+$H$25+$J$25+$L$25+$N$25)))</f>
        <v>0.014875768022565104</v>
      </c>
      <c r="K19" s="12" t="s">
        <v>10</v>
      </c>
      <c r="L19" s="3">
        <f>IF(SUM($D$11+$F$11+$H$11+$J$11+$L$11+$N$11+$D$18+$F$18+$H$18+$J$18+$L$18+$N$18+$D$25+$F$25+$H$25+$J$25+$L$25+$N$25)=0,"",SUM(L18/SUM($D$11+$F$11+$H$11+$J$11+$L$11+$N$11+$D$18+$F$18+$H$18+$J$18+$L$18+$N$18+$D$25+$F$25+$H$25+$J$25+$L$25+$N$25)))</f>
        <v>0.002514522277209682</v>
      </c>
      <c r="M19" s="12" t="s">
        <v>10</v>
      </c>
      <c r="N19" s="3">
        <f>IF(SUM($D$11+$F$11+$H$11+$J$11+$L$11+$N$11+$D$18+$F$18+$H$18+$J$18+$L$18+$N$18+$D$25+$F$25+$H$25+$J$25+$L$25+$N$25)=0,"",SUM(N18/SUM($D$11+$F$11+$H$11+$J$11+$L$11+$N$11+$D$18+$F$18+$H$18+$J$18+$L$18+$N$18+$D$25+$F$25+$H$25+$J$25+$L$25+$N$25)))</f>
        <v>0.14497496410428343</v>
      </c>
    </row>
    <row r="20" spans="4:14" ht="12.75">
      <c r="D20" s="3"/>
      <c r="F20" s="3"/>
      <c r="H20" s="3"/>
      <c r="J20" s="3"/>
      <c r="L20" s="3"/>
      <c r="N20" s="3"/>
    </row>
    <row r="22" spans="4:14" ht="12.75">
      <c r="D22" s="9" t="s">
        <v>36</v>
      </c>
      <c r="F22" s="22" t="s">
        <v>25</v>
      </c>
      <c r="H22" s="22" t="s">
        <v>17</v>
      </c>
      <c r="I22" s="1"/>
      <c r="J22" s="9" t="s">
        <v>20</v>
      </c>
      <c r="K22" s="1"/>
      <c r="L22" s="9" t="s">
        <v>27</v>
      </c>
      <c r="N22" s="22" t="s">
        <v>44</v>
      </c>
    </row>
    <row r="23" spans="2:14" ht="12.75">
      <c r="B23" s="1" t="s">
        <v>1</v>
      </c>
      <c r="D23" s="9" t="s">
        <v>37</v>
      </c>
      <c r="F23" s="22" t="s">
        <v>26</v>
      </c>
      <c r="H23" s="22" t="s">
        <v>18</v>
      </c>
      <c r="I23" s="1"/>
      <c r="J23" s="9" t="s">
        <v>41</v>
      </c>
      <c r="K23" s="1"/>
      <c r="L23" s="9" t="s">
        <v>28</v>
      </c>
      <c r="N23" s="22" t="s">
        <v>45</v>
      </c>
    </row>
    <row r="24" spans="1:14" ht="12.75">
      <c r="A24" t="s">
        <v>0</v>
      </c>
      <c r="B24" s="1" t="s">
        <v>2</v>
      </c>
      <c r="D24" s="1" t="s">
        <v>3</v>
      </c>
      <c r="F24" s="23" t="s">
        <v>3</v>
      </c>
      <c r="H24" s="23" t="s">
        <v>4</v>
      </c>
      <c r="I24" s="1"/>
      <c r="J24" s="1" t="s">
        <v>3</v>
      </c>
      <c r="K24" s="1"/>
      <c r="L24" s="1" t="s">
        <v>3</v>
      </c>
      <c r="N24" s="23" t="s">
        <v>46</v>
      </c>
    </row>
    <row r="25" spans="1:14" ht="12.75">
      <c r="A25" t="s">
        <v>16</v>
      </c>
      <c r="B25" s="2">
        <v>353866</v>
      </c>
      <c r="D25" s="2">
        <v>912</v>
      </c>
      <c r="F25" s="24">
        <v>20952</v>
      </c>
      <c r="H25" s="24">
        <v>60010</v>
      </c>
      <c r="I25" s="2"/>
      <c r="J25" s="2">
        <v>204</v>
      </c>
      <c r="K25" s="2"/>
      <c r="L25" s="2">
        <v>58</v>
      </c>
      <c r="N25" s="24">
        <v>1111</v>
      </c>
    </row>
    <row r="26" spans="1:14" ht="12.75">
      <c r="A26" t="s">
        <v>6</v>
      </c>
      <c r="B26" s="2"/>
      <c r="D26" s="3">
        <f>IF(SUM($D$11+$F$11+$H$11+$J$11+$L$11+$N$11+$D$18+$F$18+$H$18+$J$18+$L$18+$N$18+$D$25+$F$25+$H$25+$J$25+$L$25+$N$25)=0,"",SUM(D25/SUM($D$11+$F$11+$H$11+$J$11+$L$11+$N$11+$D$18+$F$18+$H$18+$J$18+$L$18+$N$18+$D$25+$F$25+$H$25+$J$25+$L$25+$N$25)))</f>
        <v>0.006647084976276029</v>
      </c>
      <c r="E26" s="12" t="s">
        <v>10</v>
      </c>
      <c r="F26" s="25">
        <f>IF(SUM($D$11+$F$11+$H$11+$J$11+$L$11+$N$11+$D$18+$F$18+$H$18+$J$18+$L$18+$N$18+$D$25+$F$25+$H$25+$J$25+$L$25+$N$25)=0,"",SUM(F25/SUM($D$11+$F$11+$H$11+$J$11+$L$11+$N$11+$D$18+$F$18+$H$18+$J$18+$L$18+$N$18+$D$25+$F$25+$H$25+$J$25+$L$25+$N$25)))</f>
        <v>0.1527080311654993</v>
      </c>
      <c r="G26" s="12" t="s">
        <v>10</v>
      </c>
      <c r="H26" s="25">
        <f>IF(SUM($D$11+$F$11+$H$11+$J$11+$L$11+$N$11+$D$18+$F$18+$H$18+$J$18+$L$18+$N$18+$D$25+$F$25+$H$25+$J$25+$L$25+$N$25)=0,"",SUM(H25/SUM($D$11+$F$11+$H$11+$J$11+$L$11+$N$11+$D$18+$F$18+$H$18+$J$18+$L$18+$N$18+$D$25+$F$25+$H$25+$J$25+$L$25+$N$25)))</f>
        <v>0.4373811068271102</v>
      </c>
      <c r="I26" s="12" t="s">
        <v>10</v>
      </c>
      <c r="J26" s="3">
        <f>IF(SUM($D$11+$F$11+$H$11+$J$11+$L$11+$N$11+$D$18+$F$18+$H$18+$J$18+$L$18+$N$18+$D$25+$F$25+$H$25+$J$25+$L$25+$N$25)=0,"",SUM(J25/SUM($D$11+$F$11+$H$11+$J$11+$L$11+$N$11+$D$18+$F$18+$H$18+$J$18+$L$18+$N$18+$D$25+$F$25+$H$25+$J$25+$L$25+$N$25)))</f>
        <v>0.001486847955219638</v>
      </c>
      <c r="K26" s="12" t="s">
        <v>10</v>
      </c>
      <c r="L26" s="3">
        <f>IF(SUM($D$11+$F$11+$H$11+$J$11+$L$11+$N$11+$D$18+$F$18+$H$18+$J$18+$L$18+$N$18+$D$25+$F$25+$H$25+$J$25+$L$25+$N$25)=0,"",SUM(L25/SUM($D$11+$F$11+$H$11+$J$11+$L$11+$N$11+$D$18+$F$18+$H$18+$J$18+$L$18+$N$18+$D$25+$F$25+$H$25+$J$25+$L$25+$N$25)))</f>
        <v>0.00042273128138597553</v>
      </c>
      <c r="M26" s="12"/>
      <c r="N26" s="25">
        <f>IF(SUM($D$11+$F$11+$H$11+$J$11+$L$11+$N$11+$D$18+$F$18+$H$18+$J$18+$L$18+$N$18+$D$25+$F$25+$H$25+$J$25+$L$25+$N$25)=0,"",SUM(N25/SUM($D$11+$F$11+$H$11+$J$11+$L$11+$N$11+$D$18+$F$18+$H$18+$J$18+$L$18+$N$18+$D$25+$F$25+$H$25+$J$25+$L$25+$N$25)))</f>
        <v>0.00809749057965205</v>
      </c>
    </row>
    <row r="27" spans="4:14" ht="12.75">
      <c r="D27" s="3"/>
      <c r="F27" s="3"/>
      <c r="H27" s="3"/>
      <c r="J27" s="3"/>
      <c r="L27" s="3"/>
      <c r="N27" s="3"/>
    </row>
    <row r="28" spans="1:14" ht="12.75">
      <c r="A28" s="10" t="s">
        <v>47</v>
      </c>
      <c r="D28" s="3"/>
      <c r="F28" s="3"/>
      <c r="H28" s="3" t="s">
        <v>12</v>
      </c>
      <c r="J28" s="11">
        <v>445</v>
      </c>
      <c r="L28" s="3"/>
      <c r="N28" s="3"/>
    </row>
    <row r="29" spans="1:10" ht="12.75">
      <c r="A29" t="s">
        <v>16</v>
      </c>
      <c r="B29" s="2">
        <v>137353</v>
      </c>
      <c r="H29" t="s">
        <v>8</v>
      </c>
      <c r="J29" s="11">
        <v>445</v>
      </c>
    </row>
    <row r="30" spans="1:10" ht="12.75">
      <c r="A30" s="1" t="s">
        <v>9</v>
      </c>
      <c r="B30" s="3">
        <f>IF(B29=0,"",SUM(B29/B11))</f>
        <v>0.3881497516008885</v>
      </c>
      <c r="D30" s="4"/>
      <c r="F30" s="2"/>
      <c r="I30" t="s">
        <v>9</v>
      </c>
      <c r="J30" s="3">
        <f>IF(J29=0,"",SUM(J29/J28))</f>
        <v>1</v>
      </c>
    </row>
    <row r="31" spans="1:6" ht="12.75">
      <c r="A31" s="1"/>
      <c r="D31" s="4"/>
      <c r="F31" s="2"/>
    </row>
    <row r="32" spans="1:6" ht="13.5" thickBot="1">
      <c r="A32" s="10"/>
      <c r="D32" s="3"/>
      <c r="F32" s="3"/>
    </row>
    <row r="33" spans="1:6" ht="12.75">
      <c r="A33" s="16" t="s">
        <v>52</v>
      </c>
      <c r="B33" s="17">
        <v>64384</v>
      </c>
      <c r="C33" s="26">
        <f>SUM(B33/B25)</f>
        <v>0.1819445778910661</v>
      </c>
      <c r="D33" s="27"/>
      <c r="F33" s="3"/>
    </row>
    <row r="34" spans="1:9" ht="12.75">
      <c r="A34" s="18" t="s">
        <v>53</v>
      </c>
      <c r="B34" s="19">
        <v>72969</v>
      </c>
      <c r="C34" s="28">
        <f>SUM(B34/B25)</f>
        <v>0.20620517370982236</v>
      </c>
      <c r="D34" s="29"/>
      <c r="I34" s="5"/>
    </row>
    <row r="35" spans="1:9" ht="13.5" thickBot="1">
      <c r="A35" s="20" t="s">
        <v>54</v>
      </c>
      <c r="B35" s="21">
        <v>137353</v>
      </c>
      <c r="C35" s="30">
        <f>SUM(B35/B25)</f>
        <v>0.3881497516008885</v>
      </c>
      <c r="D35" s="31"/>
      <c r="I35" s="5"/>
    </row>
    <row r="36" spans="1:2" ht="12.75">
      <c r="A36" s="6"/>
      <c r="B36" s="2"/>
    </row>
    <row r="37" ht="12.75">
      <c r="I37" s="3"/>
    </row>
    <row r="38" ht="12.75">
      <c r="A38" s="8" t="s">
        <v>48</v>
      </c>
    </row>
    <row r="39" ht="12.75">
      <c r="A39" s="7"/>
    </row>
  </sheetData>
  <mergeCells count="7">
    <mergeCell ref="C33:D33"/>
    <mergeCell ref="C34:D34"/>
    <mergeCell ref="C35:D35"/>
    <mergeCell ref="A1:M1"/>
    <mergeCell ref="A2:M2"/>
    <mergeCell ref="A3:M3"/>
    <mergeCell ref="A4:M4"/>
  </mergeCells>
  <printOptions/>
  <pageMargins left="0.66" right="0.27" top="0.22" bottom="0.21" header="0.17" footer="0.2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Hinkle</dc:creator>
  <cp:keywords/>
  <dc:description/>
  <cp:lastModifiedBy>Ryan Vuong</cp:lastModifiedBy>
  <cp:lastPrinted>2013-04-03T18:35:59Z</cp:lastPrinted>
  <dcterms:created xsi:type="dcterms:W3CDTF">1998-01-06T21:07:56Z</dcterms:created>
  <dcterms:modified xsi:type="dcterms:W3CDTF">2013-04-03T20:01:35Z</dcterms:modified>
  <cp:category/>
  <cp:version/>
  <cp:contentType/>
  <cp:contentStatus/>
</cp:coreProperties>
</file>