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309" activeTab="0"/>
  </bookViews>
  <sheets>
    <sheet name="Official Canvass - SD 26" sheetId="1" r:id="rId1"/>
  </sheets>
  <definedNames>
    <definedName name="_xlnm.Print_Area" localSheetId="0">'Official Canvass - SD 26'!$A$1:$R$39</definedName>
  </definedNames>
  <calcPr fullCalcOnLoad="1"/>
</workbook>
</file>

<file path=xl/sharedStrings.xml><?xml version="1.0" encoding="utf-8"?>
<sst xmlns="http://schemas.openxmlformats.org/spreadsheetml/2006/main" count="55" uniqueCount="41">
  <si>
    <t>Rep</t>
  </si>
  <si>
    <t>Dem</t>
  </si>
  <si>
    <t>Special Election Results</t>
  </si>
  <si>
    <t>Total Ballots Cast</t>
  </si>
  <si>
    <t>Percent Turnout</t>
  </si>
  <si>
    <t>Total</t>
  </si>
  <si>
    <t xml:space="preserve">  Registered Voters</t>
  </si>
  <si>
    <t>Mike</t>
  </si>
  <si>
    <t>Senate District 26</t>
  </si>
  <si>
    <t>Special Primary Election, March 24, 2009</t>
  </si>
  <si>
    <t>Davis</t>
  </si>
  <si>
    <t>Saundra</t>
  </si>
  <si>
    <t>Curren D.</t>
  </si>
  <si>
    <t>Price, Jr.</t>
  </si>
  <si>
    <t>Nachum</t>
  </si>
  <si>
    <t>Schifren</t>
  </si>
  <si>
    <t>Robert</t>
  </si>
  <si>
    <t>Cole</t>
  </si>
  <si>
    <t>P&amp;F</t>
  </si>
  <si>
    <t>Mervin Leon</t>
  </si>
  <si>
    <t>Evans</t>
  </si>
  <si>
    <t>Jonathan</t>
  </si>
  <si>
    <t>Friedman</t>
  </si>
  <si>
    <t>Cindy Varela</t>
  </si>
  <si>
    <t>Henderson</t>
  </si>
  <si>
    <t>Los Angeles</t>
  </si>
  <si>
    <t>Percent Reporting</t>
  </si>
  <si>
    <t>Precinct Ballots Cast</t>
  </si>
  <si>
    <t xml:space="preserve">County </t>
  </si>
  <si>
    <t xml:space="preserve">  % of Votes Countywide</t>
  </si>
  <si>
    <t>FINAL OFFICIAL RESULTS</t>
  </si>
  <si>
    <t>District Totals</t>
  </si>
  <si>
    <t xml:space="preserve">  Votes Cast</t>
  </si>
  <si>
    <t xml:space="preserve"> % of Votes Districtwide</t>
  </si>
  <si>
    <t>Registered Voters</t>
  </si>
  <si>
    <t>Precincts Reporting</t>
  </si>
  <si>
    <t>354 of 354</t>
  </si>
  <si>
    <t xml:space="preserve"> * Votes Cast</t>
  </si>
  <si>
    <t>*Total Ballots Cast</t>
  </si>
  <si>
    <t>*"Ballots Cast" refers to the total number of ballots cast in the election.  "Votes Cast" refers to the number of valid votes that were counted.</t>
  </si>
  <si>
    <t>Vote By Mail Ballots Cast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</si>
</sst>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%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1" fontId="2" fillId="0" borderId="1" xfId="0" applyNumberFormat="1" applyFont="1" applyBorder="1" applyAlignment="1">
      <alignment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18" fontId="3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9" fontId="2" fillId="0" borderId="0" xfId="19" applyNumberFormat="1" applyFont="1" applyAlignment="1">
      <alignment/>
    </xf>
    <xf numFmtId="168" fontId="2" fillId="0" borderId="0" xfId="15" applyNumberFormat="1" applyFont="1" applyFill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SheetLayoutView="100" workbookViewId="0" topLeftCell="A1">
      <selection activeCell="D36" sqref="D36"/>
    </sheetView>
  </sheetViews>
  <sheetFormatPr defaultColWidth="9.140625" defaultRowHeight="12.75"/>
  <cols>
    <col min="1" max="1" width="24.00390625" style="0" bestFit="1" customWidth="1"/>
    <col min="2" max="2" width="12.00390625" style="0" bestFit="1" customWidth="1"/>
    <col min="3" max="3" width="3.7109375" style="0" customWidth="1"/>
    <col min="4" max="4" width="11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1.7109375" style="0" customWidth="1"/>
    <col min="9" max="9" width="2.140625" style="0" customWidth="1"/>
    <col min="10" max="10" width="11.7109375" style="0" customWidth="1"/>
    <col min="11" max="11" width="1.8515625" style="0" customWidth="1"/>
    <col min="12" max="12" width="11.7109375" style="0" customWidth="1"/>
    <col min="13" max="13" width="1.7109375" style="0" customWidth="1"/>
    <col min="14" max="14" width="11.7109375" style="0" customWidth="1"/>
    <col min="15" max="15" width="1.7109375" style="0" customWidth="1"/>
    <col min="16" max="16" width="11.7109375" style="0" customWidth="1"/>
    <col min="17" max="17" width="1.7109375" style="0" customWidth="1"/>
    <col min="18" max="18" width="11.7109375" style="0" customWidth="1"/>
  </cols>
  <sheetData>
    <row r="1" spans="1:18" s="1" customFormat="1" ht="15.75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s="1" customFormat="1" ht="15.75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1" customFormat="1" ht="15.75">
      <c r="A3" s="53" t="s">
        <v>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s="1" customFormat="1" ht="15.75">
      <c r="A4" s="54" t="s">
        <v>30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1" s="1" customFormat="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="1" customFormat="1" ht="9" customHeight="1"/>
    <row r="7" spans="1:18" s="1" customFormat="1" ht="12.75">
      <c r="A7" s="12" t="s">
        <v>28</v>
      </c>
      <c r="B7" s="2"/>
      <c r="D7" s="9" t="s">
        <v>7</v>
      </c>
      <c r="F7" s="9" t="s">
        <v>11</v>
      </c>
      <c r="G7" s="2"/>
      <c r="H7" s="9" t="s">
        <v>23</v>
      </c>
      <c r="I7" s="2"/>
      <c r="J7" s="9" t="s">
        <v>12</v>
      </c>
      <c r="L7" s="9" t="s">
        <v>14</v>
      </c>
      <c r="M7" s="7"/>
      <c r="N7" s="9" t="s">
        <v>16</v>
      </c>
      <c r="O7" s="9"/>
      <c r="P7" s="9" t="s">
        <v>19</v>
      </c>
      <c r="Q7" s="9"/>
      <c r="R7" s="9" t="s">
        <v>21</v>
      </c>
    </row>
    <row r="8" spans="1:18" s="1" customFormat="1" ht="12.75">
      <c r="A8" s="20" t="s">
        <v>25</v>
      </c>
      <c r="B8" s="2"/>
      <c r="D8" s="9" t="s">
        <v>10</v>
      </c>
      <c r="F8" s="9" t="s">
        <v>10</v>
      </c>
      <c r="G8" s="2"/>
      <c r="H8" s="9" t="s">
        <v>24</v>
      </c>
      <c r="I8" s="19"/>
      <c r="J8" s="9" t="s">
        <v>13</v>
      </c>
      <c r="L8" s="9" t="s">
        <v>15</v>
      </c>
      <c r="M8" s="7"/>
      <c r="N8" s="9" t="s">
        <v>17</v>
      </c>
      <c r="O8" s="9"/>
      <c r="P8" s="9" t="s">
        <v>20</v>
      </c>
      <c r="Q8" s="9"/>
      <c r="R8" s="9" t="s">
        <v>22</v>
      </c>
    </row>
    <row r="9" spans="1:18" s="1" customFormat="1" ht="12.75">
      <c r="A9" s="5" t="s">
        <v>6</v>
      </c>
      <c r="B9" s="15">
        <v>390409</v>
      </c>
      <c r="D9" s="9" t="s">
        <v>1</v>
      </c>
      <c r="F9" s="9" t="s">
        <v>1</v>
      </c>
      <c r="G9" s="19"/>
      <c r="H9" s="9" t="s">
        <v>18</v>
      </c>
      <c r="I9" s="19"/>
      <c r="J9" s="9" t="s">
        <v>1</v>
      </c>
      <c r="L9" s="9" t="s">
        <v>0</v>
      </c>
      <c r="M9" s="9"/>
      <c r="N9" s="9" t="s">
        <v>1</v>
      </c>
      <c r="O9" s="9"/>
      <c r="P9" s="9" t="s">
        <v>1</v>
      </c>
      <c r="Q9" s="9"/>
      <c r="R9" s="9" t="s">
        <v>1</v>
      </c>
    </row>
    <row r="10" spans="1:18" s="1" customFormat="1" ht="12.75">
      <c r="A10" s="5" t="s">
        <v>32</v>
      </c>
      <c r="B10" s="15">
        <v>30315</v>
      </c>
      <c r="C10" s="10"/>
      <c r="D10" s="15">
        <v>6471</v>
      </c>
      <c r="E10" s="10"/>
      <c r="F10" s="38">
        <v>2262</v>
      </c>
      <c r="G10" s="15"/>
      <c r="H10" s="15">
        <v>525</v>
      </c>
      <c r="I10" s="15"/>
      <c r="J10" s="15">
        <v>10864</v>
      </c>
      <c r="K10" s="10"/>
      <c r="L10" s="15">
        <v>3371</v>
      </c>
      <c r="M10" s="10"/>
      <c r="N10" s="15">
        <v>4160</v>
      </c>
      <c r="O10" s="10"/>
      <c r="P10" s="10">
        <v>165</v>
      </c>
      <c r="Q10" s="10"/>
      <c r="R10" s="15">
        <v>2497</v>
      </c>
    </row>
    <row r="11" spans="1:18" s="1" customFormat="1" ht="12.75">
      <c r="A11" s="2" t="s">
        <v>29</v>
      </c>
      <c r="B11" s="10"/>
      <c r="D11" s="11">
        <f>IF(SUM($D$15+$F$15)=0,"",SUM(D10/SUM($D$15+$F$15+$H$15+$J$15+$L$15+$N$15+$P$15+$R$15)))</f>
        <v>0.21345868381989114</v>
      </c>
      <c r="E11" s="11"/>
      <c r="F11" s="11">
        <f>IF(SUM($D$15+$F$15)=0,"",SUM(F10/SUM($D$15+$F$15+$H$15+$J$15+$L$15+$N$15+$P$15+$R$15)))</f>
        <v>0.07461652647204355</v>
      </c>
      <c r="G11" s="11"/>
      <c r="H11" s="11">
        <f>IF(SUM($D$15+$F$15)=0,"",SUM(H10/SUM($D$15+$F$15+$H$15+$J$15+$L$15+$N$15+$P$15+$R$15)))</f>
        <v>0.017318159327065808</v>
      </c>
      <c r="I11" s="11"/>
      <c r="J11" s="11">
        <f>IF(SUM($D$15+$F$15)=0,"",SUM(J10/SUM($D$15+$F$15+$H$15+$J$15+$L$15+$N$15+$P$15+$R$15)))</f>
        <v>0.35837044367474846</v>
      </c>
      <c r="K11" s="11"/>
      <c r="L11" s="11">
        <f>IF(SUM($D$15+$F$15)=0,"",SUM(L10/SUM($D$15+$F$15+$H$15+$J$15+$L$15+$N$15+$P$15+$R$15)))</f>
        <v>0.11119907636483589</v>
      </c>
      <c r="M11" s="11"/>
      <c r="N11" s="11">
        <f>IF(SUM($D$15+$F$15)=0,"",SUM(N10/SUM($D$15+$F$15+$H$15+$J$15+$L$15+$N$15+$P$15+$R$15)))</f>
        <v>0.1372257958106548</v>
      </c>
      <c r="O11" s="11"/>
      <c r="P11" s="11">
        <f>IF(SUM($D$15+$F$15)=0,"",SUM(P10/SUM($D$15+$F$15+$H$15+$J$15+$L$15+$N$15+$P$15+$R$15)))</f>
        <v>0.0054428500742206825</v>
      </c>
      <c r="Q11" s="11"/>
      <c r="R11" s="11">
        <f>IF(SUM($D$15+$F$15)=0,"",SUM(R10/SUM($D$15+$H$15+$F$15+$J$15+$L$15+$N$15+$P$15+$R$15)))</f>
        <v>0.08236846445653967</v>
      </c>
    </row>
    <row r="12" spans="1:10" s="1" customFormat="1" ht="12.75">
      <c r="A12" s="7"/>
      <c r="D12" s="4"/>
      <c r="E12" s="10"/>
      <c r="F12" s="4"/>
      <c r="G12" s="11"/>
      <c r="H12" s="4"/>
      <c r="I12" s="11"/>
      <c r="J12" s="4"/>
    </row>
    <row r="13" spans="1:10" s="10" customFormat="1" ht="12.75">
      <c r="A13" s="12" t="s">
        <v>31</v>
      </c>
      <c r="B13" s="7"/>
      <c r="C13" s="7"/>
      <c r="D13" s="22"/>
      <c r="E13" s="17"/>
      <c r="F13" s="22"/>
      <c r="G13" s="22"/>
      <c r="H13" s="22"/>
      <c r="I13" s="22"/>
      <c r="J13" s="22"/>
    </row>
    <row r="14" spans="1:10" s="10" customFormat="1" ht="12.75">
      <c r="A14" s="20" t="s">
        <v>6</v>
      </c>
      <c r="B14" s="23">
        <f>SUM(B9)</f>
        <v>390409</v>
      </c>
      <c r="C14" s="7"/>
      <c r="D14" s="9"/>
      <c r="E14" s="17"/>
      <c r="F14" s="9"/>
      <c r="G14" s="24"/>
      <c r="H14" s="7"/>
      <c r="I14" s="17"/>
      <c r="J14" s="7"/>
    </row>
    <row r="15" spans="1:18" s="10" customFormat="1" ht="12.75">
      <c r="A15" s="20" t="s">
        <v>37</v>
      </c>
      <c r="B15" s="23">
        <f>B10</f>
        <v>30315</v>
      </c>
      <c r="C15" s="7"/>
      <c r="D15" s="23">
        <v>6471</v>
      </c>
      <c r="E15" s="17"/>
      <c r="F15" s="23">
        <v>2262</v>
      </c>
      <c r="G15" s="17"/>
      <c r="H15" s="23">
        <v>525</v>
      </c>
      <c r="I15" s="17"/>
      <c r="J15" s="23">
        <v>10864</v>
      </c>
      <c r="L15" s="23">
        <v>3371</v>
      </c>
      <c r="M15" s="23"/>
      <c r="N15" s="23">
        <v>4160</v>
      </c>
      <c r="P15" s="23">
        <v>165</v>
      </c>
      <c r="R15" s="23">
        <v>2497</v>
      </c>
    </row>
    <row r="16" spans="1:18" s="10" customFormat="1" ht="12.75">
      <c r="A16" s="9" t="s">
        <v>33</v>
      </c>
      <c r="B16" s="23"/>
      <c r="C16" s="7"/>
      <c r="D16" s="22">
        <f>IF(SUM($D$15+$F$15)=0,"",SUM(D15/SUM($D$15+$F$15+$H$15+$J$15+$L$15+$N$15+$P$15+$R$15)))</f>
        <v>0.21345868381989114</v>
      </c>
      <c r="E16" s="22"/>
      <c r="F16" s="22">
        <f>IF(SUM($D$15+$F$15)=0,"",SUM(F15/SUM($D$15+$F$15+$H$15+$J$15+$L$15+$N$15+$P$15+$R$15)))</f>
        <v>0.07461652647204355</v>
      </c>
      <c r="G16" s="22"/>
      <c r="H16" s="22">
        <f>IF(SUM($D$15+$F$15)=0,"",SUM(H15/SUM($D$15+$F$15+$H$15+$J$15+$L$15+$N$15+$P$15+$R$15)))</f>
        <v>0.017318159327065808</v>
      </c>
      <c r="I16" s="22"/>
      <c r="J16" s="22">
        <f>IF(SUM($D$15+$F$15)=0,"",SUM(J15/SUM($D$15+$F$15+$H$15+$J$15+$L$15+$N$15+$P$15+$R$15)))</f>
        <v>0.35837044367474846</v>
      </c>
      <c r="K16" s="22"/>
      <c r="L16" s="22">
        <f>IF(SUM($D$15+$F$15)=0,"",SUM(L15/SUM($D$15+$F$15+$H$15+$J$15+$L$15+$N$15+$P$15+$R$15)))</f>
        <v>0.11119907636483589</v>
      </c>
      <c r="M16" s="22"/>
      <c r="N16" s="22">
        <f>IF(SUM($D$15+$F$15)=0,"",SUM(N15/SUM($D$15+$F$15+$H$15+$J$15+$L$15+$N$15+$P$15+$R$15)))</f>
        <v>0.1372257958106548</v>
      </c>
      <c r="O16" s="22"/>
      <c r="P16" s="22">
        <f>IF(SUM($D$15+$F$15)=0,"",SUM(P15/SUM($D$15+$F$15+$H$15+$J$15+$L$15+$N$15+$P$15+$R$15)))</f>
        <v>0.0054428500742206825</v>
      </c>
      <c r="Q16" s="22"/>
      <c r="R16" s="22">
        <f>IF(SUM($D$15+$F$15)=0,"",SUM(R15/SUM($D$15+$H$15+$F$15+$J$15+$L$15+$N$15+$P$15+$R$15)))</f>
        <v>0.08236846445653967</v>
      </c>
    </row>
    <row r="17" spans="4:10" s="10" customFormat="1" ht="12.75">
      <c r="D17" s="11"/>
      <c r="F17" s="11"/>
      <c r="G17" s="11"/>
      <c r="H17" s="11"/>
      <c r="I17" s="11"/>
      <c r="J17" s="11"/>
    </row>
    <row r="18" spans="4:10" s="1" customFormat="1" ht="7.5" customHeight="1">
      <c r="D18" s="4"/>
      <c r="E18" s="10"/>
      <c r="F18" s="4"/>
      <c r="G18" s="11"/>
      <c r="H18" s="4"/>
      <c r="I18" s="4"/>
      <c r="J18" s="4"/>
    </row>
    <row r="19" spans="1:10" s="7" customFormat="1" ht="12.75">
      <c r="A19" s="20"/>
      <c r="B19" s="23"/>
      <c r="D19" s="23"/>
      <c r="E19" s="17"/>
      <c r="F19" s="23"/>
      <c r="G19" s="17"/>
      <c r="H19" s="23"/>
      <c r="I19" s="17"/>
      <c r="J19" s="23"/>
    </row>
    <row r="20" spans="1:18" s="7" customFormat="1" ht="12.75">
      <c r="A20" s="32"/>
      <c r="B20" s="33"/>
      <c r="C20" s="34"/>
      <c r="D20" s="35"/>
      <c r="E20" s="36"/>
      <c r="F20" s="35"/>
      <c r="G20" s="36"/>
      <c r="H20" s="35"/>
      <c r="I20" s="36"/>
      <c r="J20" s="35"/>
      <c r="K20" s="34"/>
      <c r="L20" s="34"/>
      <c r="M20" s="34"/>
      <c r="N20" s="34"/>
      <c r="O20" s="34"/>
      <c r="P20" s="34"/>
      <c r="Q20" s="34"/>
      <c r="R20" s="34"/>
    </row>
    <row r="21" spans="1:18" s="1" customFormat="1" ht="12.75">
      <c r="A21" s="14"/>
      <c r="B21" s="14"/>
      <c r="C21" s="14"/>
      <c r="D21" s="21"/>
      <c r="E21" s="25"/>
      <c r="F21" s="13"/>
      <c r="G21" s="25"/>
      <c r="H21" s="14"/>
      <c r="I21" s="25"/>
      <c r="J21" s="14"/>
      <c r="K21" s="14"/>
      <c r="L21" s="14"/>
      <c r="M21" s="14"/>
      <c r="N21" s="14"/>
      <c r="O21" s="14"/>
      <c r="P21" s="14"/>
      <c r="Q21" s="14"/>
      <c r="R21" s="14"/>
    </row>
    <row r="22" spans="1:7" s="1" customFormat="1" ht="12.75">
      <c r="A22" s="10"/>
      <c r="B22" s="16"/>
      <c r="D22" s="6"/>
      <c r="F22" s="3"/>
      <c r="G22" s="10"/>
    </row>
    <row r="23" spans="1:10" s="1" customFormat="1" ht="12.75">
      <c r="A23" s="12" t="s">
        <v>38</v>
      </c>
      <c r="E23" s="51" t="s">
        <v>34</v>
      </c>
      <c r="F23" s="51"/>
      <c r="G23" s="51"/>
      <c r="H23" s="51"/>
      <c r="J23" s="15"/>
    </row>
    <row r="24" spans="1:8" s="1" customFormat="1" ht="12.75">
      <c r="A24" s="5" t="s">
        <v>25</v>
      </c>
      <c r="B24" s="15">
        <v>30873</v>
      </c>
      <c r="F24" s="2" t="s">
        <v>25</v>
      </c>
      <c r="H24" s="30">
        <f>SUM(B9)</f>
        <v>390409</v>
      </c>
    </row>
    <row r="25" spans="1:8" s="1" customFormat="1" ht="12.75">
      <c r="A25" s="9" t="s">
        <v>5</v>
      </c>
      <c r="B25" s="23">
        <f>SUM(B24:B24)</f>
        <v>30873</v>
      </c>
      <c r="F25" s="9" t="s">
        <v>5</v>
      </c>
      <c r="H25" s="31">
        <f>SUM(H24:H24)</f>
        <v>390409</v>
      </c>
    </row>
    <row r="26" spans="1:8" s="1" customFormat="1" ht="12.75">
      <c r="A26" s="2"/>
      <c r="B26" s="4"/>
      <c r="H26" s="7"/>
    </row>
    <row r="27" spans="1:16" s="1" customFormat="1" ht="12.75">
      <c r="A27" s="12" t="s">
        <v>4</v>
      </c>
      <c r="B27" s="26"/>
      <c r="E27" s="51" t="s">
        <v>35</v>
      </c>
      <c r="F27" s="51"/>
      <c r="G27" s="51"/>
      <c r="H27" s="51"/>
      <c r="J27" s="51" t="s">
        <v>26</v>
      </c>
      <c r="K27" s="51"/>
      <c r="L27" s="51"/>
      <c r="O27" s="34"/>
      <c r="P27" s="34"/>
    </row>
    <row r="28" spans="1:13" s="1" customFormat="1" ht="12.75">
      <c r="A28" s="5" t="s">
        <v>25</v>
      </c>
      <c r="B28" s="11">
        <f>SUM(B24/H24)</f>
        <v>0.07907860730669632</v>
      </c>
      <c r="C28" s="11"/>
      <c r="D28" s="10"/>
      <c r="F28" s="2" t="s">
        <v>25</v>
      </c>
      <c r="H28" s="48" t="s">
        <v>36</v>
      </c>
      <c r="I28" s="28"/>
      <c r="J28" s="55">
        <v>1</v>
      </c>
      <c r="K28" s="55"/>
      <c r="L28" s="55"/>
      <c r="M28" s="28"/>
    </row>
    <row r="29" spans="1:13" s="1" customFormat="1" ht="12.75">
      <c r="A29" s="9" t="s">
        <v>5</v>
      </c>
      <c r="B29" s="22">
        <f>SUM(B25/H25)</f>
        <v>0.07907860730669632</v>
      </c>
      <c r="C29" s="10"/>
      <c r="D29" s="10"/>
      <c r="F29" s="9" t="s">
        <v>5</v>
      </c>
      <c r="H29" s="49" t="str">
        <f>H28</f>
        <v>354 of 354</v>
      </c>
      <c r="J29" s="56">
        <v>1</v>
      </c>
      <c r="K29" s="56"/>
      <c r="L29" s="56"/>
      <c r="M29" s="29"/>
    </row>
    <row r="30" spans="2:10" s="1" customFormat="1" ht="12.75">
      <c r="B30" s="10"/>
      <c r="C30" s="10"/>
      <c r="D30" s="10"/>
      <c r="J30" s="37"/>
    </row>
    <row r="31" s="1" customFormat="1" ht="12.75"/>
    <row r="32" spans="1:10" s="1" customFormat="1" ht="12.75">
      <c r="A32" s="39" t="s">
        <v>27</v>
      </c>
      <c r="B32" s="40">
        <v>12891</v>
      </c>
      <c r="H32" s="50"/>
      <c r="I32" s="50"/>
      <c r="J32" s="50"/>
    </row>
    <row r="33" spans="1:2" s="1" customFormat="1" ht="12.75">
      <c r="A33" s="41" t="s">
        <v>40</v>
      </c>
      <c r="B33" s="42">
        <v>17982</v>
      </c>
    </row>
    <row r="34" spans="1:2" s="1" customFormat="1" ht="12.75">
      <c r="A34" s="43" t="s">
        <v>3</v>
      </c>
      <c r="B34" s="44">
        <f>SUM(B32:B33)</f>
        <v>30873</v>
      </c>
    </row>
    <row r="35" s="1" customFormat="1" ht="12.75">
      <c r="D35" s="6"/>
    </row>
    <row r="36" spans="2:4" s="1" customFormat="1" ht="12.75">
      <c r="B36" s="45"/>
      <c r="C36" s="45"/>
      <c r="D36" s="46"/>
    </row>
    <row r="37" spans="1:4" s="1" customFormat="1" ht="12.75">
      <c r="A37" s="34"/>
      <c r="B37" s="47"/>
      <c r="C37" s="45"/>
      <c r="D37" s="45"/>
    </row>
    <row r="38" spans="1:13" s="1" customFormat="1" ht="12.75">
      <c r="A38" s="52" t="s">
        <v>39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0" s="1" customFormat="1" ht="12.75">
      <c r="A39" s="8"/>
      <c r="H39" s="2"/>
      <c r="J39" s="27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</sheetData>
  <mergeCells count="11">
    <mergeCell ref="A1:R1"/>
    <mergeCell ref="A2:R2"/>
    <mergeCell ref="A3:R3"/>
    <mergeCell ref="A4:R4"/>
    <mergeCell ref="H32:J32"/>
    <mergeCell ref="E23:H23"/>
    <mergeCell ref="E27:H27"/>
    <mergeCell ref="A38:M38"/>
    <mergeCell ref="J28:L28"/>
    <mergeCell ref="J29:L29"/>
    <mergeCell ref="J27:L27"/>
  </mergeCells>
  <printOptions/>
  <pageMargins left="0.41" right="0.27" top="0.22" bottom="0.21" header="0" footer="0"/>
  <pageSetup horizontalDpi="600" verticalDpi="600" orientation="landscape" scale="88" r:id="rId1"/>
  <headerFooter alignWithMargins="0">
    <oddFooter>&amp;RAS OF :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2009-04-06T23:19:18Z</cp:lastPrinted>
  <dcterms:created xsi:type="dcterms:W3CDTF">1998-01-06T21:07:56Z</dcterms:created>
  <dcterms:modified xsi:type="dcterms:W3CDTF">2013-03-25T22:08:43Z</dcterms:modified>
  <cp:category/>
  <cp:version/>
  <cp:contentType/>
  <cp:contentStatus/>
</cp:coreProperties>
</file>