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<sst xmlns="http://schemas.openxmlformats.org/spreadsheetml/2006/main" count="930" uniqueCount="128">
  <si>
    <t>OFFICE</t>
  </si>
  <si>
    <t>REGIS</t>
  </si>
  <si>
    <t>SIGS</t>
  </si>
  <si>
    <t>VALUE</t>
  </si>
  <si>
    <t>AMERICAN INDEPENDENT</t>
  </si>
  <si>
    <t>GREEN</t>
  </si>
  <si>
    <t>LIBERTARIAN</t>
  </si>
  <si>
    <t>Number of Signatures Required as Full Substitution for Filing Fees</t>
  </si>
  <si>
    <t>CONGRESSIONAL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</si>
  <si>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</si>
  <si>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</si>
  <si>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</si>
  <si>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</si>
  <si>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</si>
  <si>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</si>
  <si>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</si>
  <si>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</si>
  <si>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</si>
  <si>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</si>
  <si>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</si>
  <si>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</si>
  <si>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</si>
  <si>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</si>
  <si>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</si>
  <si>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</si>
  <si>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</si>
  <si>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</si>
  <si>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</si>
  <si>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</si>
  <si>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</si>
  <si>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</si>
  <si>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</si>
  <si>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</si>
  <si>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</si>
  <si>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</si>
  <si>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</si>
  <si>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</si>
  <si>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</si>
  <si>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</si>
  <si>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</si>
  <si>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</si>
  <si>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</si>
  <si>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</si>
  <si>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</si>
  <si>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</si>
  <si>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</si>
  <si>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</si>
  <si>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</si>
  <si>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</si>
  <si>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District 41</t>
  </si>
  <si>
    <t>District 42</t>
  </si>
  <si>
    <t>District 43</t>
  </si>
  <si>
    <t>District 44</t>
  </si>
  <si>
    <t>District 45</t>
  </si>
  <si>
    <t>District 46</t>
  </si>
  <si>
    <t>District 47</t>
  </si>
  <si>
    <t>District 48</t>
  </si>
  <si>
    <t>District 49</t>
  </si>
  <si>
    <t>District 50</t>
  </si>
  <si>
    <t>District 51</t>
  </si>
  <si>
    <t>District 52</t>
  </si>
  <si>
    <t>District 53</t>
  </si>
  <si>
    <t>SENATE</t>
  </si>
  <si>
    <t>ASSEMBLY</t>
  </si>
  <si>
    <t>District 54</t>
  </si>
  <si>
    <t>District 55</t>
  </si>
  <si>
    <t>District 56</t>
  </si>
  <si>
    <t>District 57</t>
  </si>
  <si>
    <t>District 58</t>
  </si>
  <si>
    <t>District 59</t>
  </si>
  <si>
    <t>District 60</t>
  </si>
  <si>
    <t>District 61</t>
  </si>
  <si>
    <t>District 62</t>
  </si>
  <si>
    <t>District 63</t>
  </si>
  <si>
    <t>District 64</t>
  </si>
  <si>
    <t>District 65</t>
  </si>
  <si>
    <t>District 66</t>
  </si>
  <si>
    <t>District 67</t>
  </si>
  <si>
    <t>District 68</t>
  </si>
  <si>
    <t>District 69</t>
  </si>
  <si>
    <t>District 70</t>
  </si>
  <si>
    <t>District 71</t>
  </si>
  <si>
    <t>District 72</t>
  </si>
  <si>
    <t>District 73</t>
  </si>
  <si>
    <t>District 74</t>
  </si>
  <si>
    <t>District 75</t>
  </si>
  <si>
    <t>District 76</t>
  </si>
  <si>
    <t>District 77</t>
  </si>
  <si>
    <t>District 78</t>
  </si>
  <si>
    <t>District 79</t>
  </si>
  <si>
    <t>District 80</t>
  </si>
  <si>
    <t>ASSEMBLY (cont)</t>
  </si>
  <si>
    <t>NATURAL LAW</t>
  </si>
  <si>
    <t>PEACE AND FREEDOM</t>
  </si>
  <si>
    <t>SIGNATURES IN LIEU OF FILING FEES - 2006</t>
  </si>
  <si>
    <t>CD 17</t>
  </si>
  <si>
    <t>Monterey</t>
  </si>
  <si>
    <t>San Benito</t>
  </si>
  <si>
    <t>Santa Cruz</t>
  </si>
  <si>
    <t>CD 25</t>
  </si>
  <si>
    <t>Inyo</t>
  </si>
  <si>
    <t>LA</t>
  </si>
  <si>
    <t xml:space="preserve">Mono </t>
  </si>
  <si>
    <t>San Bern</t>
  </si>
  <si>
    <t>CD 40</t>
  </si>
  <si>
    <t>Orange</t>
  </si>
  <si>
    <t>CD 41</t>
  </si>
  <si>
    <t xml:space="preserve">Riverside </t>
  </si>
  <si>
    <t>CD 45</t>
  </si>
  <si>
    <t>Riverside</t>
  </si>
  <si>
    <t>CD 47</t>
  </si>
  <si>
    <t>CD 48</t>
  </si>
  <si>
    <t>SD 34</t>
  </si>
  <si>
    <t>AD 32</t>
  </si>
  <si>
    <t>Kern</t>
  </si>
  <si>
    <t>AD 36</t>
  </si>
  <si>
    <t xml:space="preserve">LA </t>
  </si>
  <si>
    <t>AD 65</t>
  </si>
  <si>
    <t>Riv</t>
  </si>
  <si>
    <t>AD 67</t>
  </si>
  <si>
    <t>AD 68</t>
  </si>
  <si>
    <t>AD 69</t>
  </si>
  <si>
    <t>AD 70</t>
  </si>
  <si>
    <t>AD 80</t>
  </si>
  <si>
    <t>Imp</t>
  </si>
  <si>
    <t>SIG</t>
  </si>
  <si>
    <t xml:space="preserve">The items shaded indicate districts in which the registration increased thereby increasing the number of SIL required to reduce the filing fee. </t>
  </si>
  <si>
    <t>Candidates may have relied on the earlier set of signature requirements; we will allow the lower requirement for this election.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</si>
</sst>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0.00000"/>
    <numFmt numFmtId="173" formatCode="0.0000"/>
    <numFmt numFmtId="174" formatCode="_(&quot;$&quot;* #,##0.000000_);_(&quot;$&quot;* \(#,##0.000000\);_(&quot;$&quot;* &quot;-&quot;??_);_(@_)"/>
    <numFmt numFmtId="175" formatCode="0.0000000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3" fontId="2" fillId="0" borderId="0" xfId="0" applyNumberFormat="1" applyFont="1" applyAlignment="1">
      <alignment horizontal="right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4" xfId="0" applyNumberFormat="1" applyFont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right"/>
    </xf>
    <xf numFmtId="2" fontId="2" fillId="0" borderId="0" xfId="17" applyNumberFormat="1" applyFont="1" applyFill="1" applyBorder="1" applyAlignment="1">
      <alignment horizontal="center"/>
    </xf>
    <xf numFmtId="2" fontId="3" fillId="0" borderId="0" xfId="17" applyNumberFormat="1" applyFont="1" applyFill="1" applyBorder="1" applyAlignment="1">
      <alignment horizontal="center"/>
    </xf>
    <xf numFmtId="2" fontId="4" fillId="0" borderId="0" xfId="17" applyNumberFormat="1" applyFont="1" applyFill="1" applyBorder="1" applyAlignment="1">
      <alignment horizontal="center"/>
    </xf>
    <xf numFmtId="2" fontId="2" fillId="0" borderId="0" xfId="17" applyNumberFormat="1" applyFont="1" applyFill="1" applyAlignment="1">
      <alignment/>
    </xf>
    <xf numFmtId="2" fontId="2" fillId="0" borderId="0" xfId="17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2" fontId="2" fillId="0" borderId="6" xfId="17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2" fontId="2" fillId="0" borderId="4" xfId="17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2" fontId="2" fillId="2" borderId="0" xfId="17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2" fontId="2" fillId="2" borderId="6" xfId="17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1" fontId="2" fillId="0" borderId="0" xfId="0" applyNumberFormat="1" applyFont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1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4" fontId="3" fillId="0" borderId="0" xfId="17" applyFont="1" applyFill="1" applyAlignment="1">
      <alignment horizontal="center"/>
    </xf>
    <xf numFmtId="44" fontId="3" fillId="0" borderId="0" xfId="17" applyFont="1" applyFill="1" applyBorder="1" applyAlignment="1">
      <alignment horizontal="center"/>
    </xf>
    <xf numFmtId="44" fontId="1" fillId="0" borderId="9" xfId="17" applyFont="1" applyFill="1" applyBorder="1" applyAlignment="1">
      <alignment horizontal="center" vertical="top"/>
    </xf>
    <xf numFmtId="44" fontId="1" fillId="0" borderId="10" xfId="17" applyFont="1" applyFill="1" applyBorder="1" applyAlignment="1">
      <alignment horizontal="center" vertical="top"/>
    </xf>
    <xf numFmtId="44" fontId="1" fillId="0" borderId="11" xfId="17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:IV30"/>
    </sheetView>
  </sheetViews>
  <sheetFormatPr defaultColWidth="9.140625" defaultRowHeight="12.75"/>
  <sheetData>
    <row r="1" spans="2:18" s="2" customFormat="1" ht="12" customHeight="1">
      <c r="B1" s="20"/>
      <c r="C1" s="20"/>
      <c r="D1" s="20"/>
      <c r="E1" s="20"/>
      <c r="F1" s="26"/>
      <c r="H1" s="20"/>
      <c r="L1" s="29"/>
      <c r="N1" s="20"/>
      <c r="O1" s="20"/>
      <c r="P1" s="20"/>
      <c r="Q1" s="20"/>
      <c r="R1" s="29"/>
    </row>
    <row r="2" spans="2:18" s="2" customFormat="1" ht="12" customHeight="1">
      <c r="B2" s="20"/>
      <c r="C2" s="20"/>
      <c r="D2" s="20"/>
      <c r="E2" s="20"/>
      <c r="F2" s="26"/>
      <c r="H2" s="20"/>
      <c r="L2" s="29"/>
      <c r="N2" s="20"/>
      <c r="O2" s="20"/>
      <c r="P2" s="20"/>
      <c r="Q2" s="20"/>
      <c r="R2" s="29"/>
    </row>
    <row r="3" spans="1:18" s="2" customFormat="1" ht="12" customHeight="1">
      <c r="A3" s="2" t="s">
        <v>95</v>
      </c>
      <c r="B3" s="20"/>
      <c r="C3" s="20"/>
      <c r="D3" s="20" t="s">
        <v>113</v>
      </c>
      <c r="E3" s="20"/>
      <c r="F3" s="26"/>
      <c r="H3" s="20"/>
      <c r="L3" s="29"/>
      <c r="N3" s="20"/>
      <c r="O3" s="20"/>
      <c r="P3" s="20"/>
      <c r="Q3" s="20"/>
      <c r="R3" s="29"/>
    </row>
    <row r="4" spans="1:18" s="2" customFormat="1" ht="12" customHeight="1">
      <c r="A4" s="2" t="s">
        <v>96</v>
      </c>
      <c r="B4" s="20"/>
      <c r="C4" s="20"/>
      <c r="D4" s="20" t="s">
        <v>114</v>
      </c>
      <c r="E4" s="20"/>
      <c r="F4" s="26"/>
      <c r="H4" s="20"/>
      <c r="L4" s="29"/>
      <c r="N4" s="20"/>
      <c r="O4" s="20"/>
      <c r="P4" s="20"/>
      <c r="Q4" s="20"/>
      <c r="R4" s="29"/>
    </row>
    <row r="5" spans="1:18" s="2" customFormat="1" ht="12" customHeight="1">
      <c r="A5" s="2" t="s">
        <v>97</v>
      </c>
      <c r="B5" s="20"/>
      <c r="C5" s="20"/>
      <c r="D5" s="20" t="s">
        <v>103</v>
      </c>
      <c r="E5" s="20"/>
      <c r="F5" s="26"/>
      <c r="H5" s="20"/>
      <c r="L5" s="29"/>
      <c r="N5" s="20"/>
      <c r="O5" s="20"/>
      <c r="P5" s="20"/>
      <c r="Q5" s="20"/>
      <c r="R5" s="29"/>
    </row>
    <row r="6" spans="1:18" s="2" customFormat="1" ht="12" customHeight="1">
      <c r="A6" s="2" t="s">
        <v>98</v>
      </c>
      <c r="B6" s="20"/>
      <c r="C6" s="20"/>
      <c r="D6" s="20"/>
      <c r="E6" s="20"/>
      <c r="F6" s="26"/>
      <c r="H6" s="20"/>
      <c r="L6" s="29"/>
      <c r="N6" s="20"/>
      <c r="O6" s="20"/>
      <c r="P6" s="20"/>
      <c r="Q6" s="20"/>
      <c r="R6" s="29"/>
    </row>
    <row r="7" spans="1:18" s="2" customFormat="1" ht="12" customHeight="1">
      <c r="A7" s="2" t="s">
        <v>99</v>
      </c>
      <c r="B7" s="20"/>
      <c r="C7" s="20"/>
      <c r="D7" s="20" t="s">
        <v>115</v>
      </c>
      <c r="E7" s="20"/>
      <c r="F7" s="26"/>
      <c r="H7" s="20"/>
      <c r="L7" s="29"/>
      <c r="N7" s="20"/>
      <c r="O7" s="20"/>
      <c r="P7" s="20"/>
      <c r="Q7" s="20"/>
      <c r="R7" s="29"/>
    </row>
    <row r="8" spans="1:18" s="2" customFormat="1" ht="12" customHeight="1">
      <c r="A8" s="2" t="s">
        <v>100</v>
      </c>
      <c r="B8" s="20"/>
      <c r="C8" s="20"/>
      <c r="D8" s="20" t="s">
        <v>116</v>
      </c>
      <c r="E8" s="20"/>
      <c r="F8" s="26"/>
      <c r="H8" s="20"/>
      <c r="L8" s="29"/>
      <c r="N8" s="20"/>
      <c r="O8" s="20"/>
      <c r="P8" s="20"/>
      <c r="Q8" s="20"/>
      <c r="R8" s="29"/>
    </row>
    <row r="9" spans="1:18" s="2" customFormat="1" ht="12" customHeight="1">
      <c r="A9" s="2" t="s">
        <v>101</v>
      </c>
      <c r="B9" s="20"/>
      <c r="C9" s="20"/>
      <c r="D9" s="20" t="s">
        <v>103</v>
      </c>
      <c r="E9" s="20"/>
      <c r="F9" s="26"/>
      <c r="H9" s="20"/>
      <c r="L9" s="29"/>
      <c r="N9" s="20"/>
      <c r="O9" s="20"/>
      <c r="P9" s="20"/>
      <c r="Q9" s="20"/>
      <c r="R9" s="29"/>
    </row>
    <row r="10" spans="1:18" s="2" customFormat="1" ht="12" customHeight="1">
      <c r="A10" s="2" t="s">
        <v>102</v>
      </c>
      <c r="B10" s="20"/>
      <c r="C10" s="20"/>
      <c r="D10" s="20"/>
      <c r="E10" s="20"/>
      <c r="F10" s="26"/>
      <c r="H10" s="20"/>
      <c r="L10" s="29"/>
      <c r="N10" s="20"/>
      <c r="O10" s="20"/>
      <c r="P10" s="20"/>
      <c r="Q10" s="20"/>
      <c r="R10" s="29"/>
    </row>
    <row r="11" spans="1:18" s="2" customFormat="1" ht="12" customHeight="1">
      <c r="A11" s="2" t="s">
        <v>103</v>
      </c>
      <c r="B11" s="20"/>
      <c r="C11" s="20"/>
      <c r="D11" s="20" t="s">
        <v>117</v>
      </c>
      <c r="E11" s="20"/>
      <c r="F11" s="26"/>
      <c r="H11" s="20"/>
      <c r="L11" s="29"/>
      <c r="N11" s="20"/>
      <c r="O11" s="20"/>
      <c r="P11" s="20"/>
      <c r="Q11" s="20"/>
      <c r="R11" s="29"/>
    </row>
    <row r="12" spans="2:18" s="2" customFormat="1" ht="12" customHeight="1">
      <c r="B12" s="20"/>
      <c r="C12" s="20"/>
      <c r="D12" s="20" t="s">
        <v>118</v>
      </c>
      <c r="E12" s="20"/>
      <c r="F12" s="26"/>
      <c r="H12" s="20"/>
      <c r="L12" s="29"/>
      <c r="N12" s="20"/>
      <c r="O12" s="20"/>
      <c r="P12" s="20"/>
      <c r="Q12" s="20"/>
      <c r="R12" s="29"/>
    </row>
    <row r="13" spans="1:18" s="2" customFormat="1" ht="12" customHeight="1">
      <c r="A13" s="2" t="s">
        <v>104</v>
      </c>
      <c r="B13" s="20"/>
      <c r="C13" s="20"/>
      <c r="D13" s="20" t="s">
        <v>103</v>
      </c>
      <c r="E13" s="20"/>
      <c r="F13" s="26"/>
      <c r="H13" s="20"/>
      <c r="L13" s="29"/>
      <c r="N13" s="20"/>
      <c r="O13" s="20"/>
      <c r="P13" s="20"/>
      <c r="Q13" s="20"/>
      <c r="R13" s="29"/>
    </row>
    <row r="14" spans="1:18" s="2" customFormat="1" ht="12" customHeight="1">
      <c r="A14" s="2" t="s">
        <v>105</v>
      </c>
      <c r="B14" s="20"/>
      <c r="C14" s="20"/>
      <c r="D14" s="20"/>
      <c r="E14" s="20"/>
      <c r="F14" s="26"/>
      <c r="H14" s="20"/>
      <c r="L14" s="29"/>
      <c r="N14" s="20"/>
      <c r="O14" s="20"/>
      <c r="P14" s="20"/>
      <c r="Q14" s="20"/>
      <c r="R14" s="29"/>
    </row>
    <row r="15" spans="2:18" s="2" customFormat="1" ht="12" customHeight="1">
      <c r="B15" s="20"/>
      <c r="C15" s="20"/>
      <c r="D15" s="20" t="s">
        <v>119</v>
      </c>
      <c r="E15" s="20"/>
      <c r="F15" s="26"/>
      <c r="H15" s="20"/>
      <c r="L15" s="29"/>
      <c r="N15" s="20"/>
      <c r="O15" s="20"/>
      <c r="P15" s="20"/>
      <c r="Q15" s="20"/>
      <c r="R15" s="29"/>
    </row>
    <row r="16" spans="1:18" s="2" customFormat="1" ht="12" customHeight="1">
      <c r="A16" s="2" t="s">
        <v>106</v>
      </c>
      <c r="B16" s="20"/>
      <c r="C16" s="20"/>
      <c r="D16" s="20" t="s">
        <v>105</v>
      </c>
      <c r="E16" s="20"/>
      <c r="F16" s="26"/>
      <c r="H16" s="20"/>
      <c r="L16" s="29"/>
      <c r="N16" s="20"/>
      <c r="O16" s="20"/>
      <c r="P16" s="20"/>
      <c r="Q16" s="20"/>
      <c r="R16" s="29"/>
    </row>
    <row r="17" spans="1:18" s="2" customFormat="1" ht="12" customHeight="1">
      <c r="A17" s="2" t="s">
        <v>107</v>
      </c>
      <c r="B17" s="20"/>
      <c r="C17" s="20"/>
      <c r="D17" s="20"/>
      <c r="E17" s="20"/>
      <c r="F17" s="26"/>
      <c r="H17" s="20"/>
      <c r="L17" s="29"/>
      <c r="N17" s="20"/>
      <c r="O17" s="20"/>
      <c r="P17" s="20"/>
      <c r="Q17" s="20"/>
      <c r="R17" s="29"/>
    </row>
    <row r="18" spans="1:18" s="2" customFormat="1" ht="12" customHeight="1">
      <c r="A18" s="2" t="s">
        <v>103</v>
      </c>
      <c r="B18" s="20"/>
      <c r="C18" s="20"/>
      <c r="D18" s="20" t="s">
        <v>120</v>
      </c>
      <c r="E18" s="20"/>
      <c r="F18" s="26"/>
      <c r="H18" s="20"/>
      <c r="L18" s="29"/>
      <c r="N18" s="20"/>
      <c r="O18" s="20"/>
      <c r="P18" s="20"/>
      <c r="Q18" s="20"/>
      <c r="R18" s="29"/>
    </row>
    <row r="19" spans="2:18" s="2" customFormat="1" ht="12" customHeight="1">
      <c r="B19" s="20"/>
      <c r="C19" s="20"/>
      <c r="D19" s="20" t="s">
        <v>105</v>
      </c>
      <c r="E19" s="20"/>
      <c r="F19" s="26"/>
      <c r="H19" s="20"/>
      <c r="L19" s="29"/>
      <c r="N19" s="20"/>
      <c r="O19" s="20"/>
      <c r="P19" s="20"/>
      <c r="Q19" s="20"/>
      <c r="R19" s="29"/>
    </row>
    <row r="20" spans="1:18" s="2" customFormat="1" ht="12" customHeight="1">
      <c r="A20" s="2" t="s">
        <v>108</v>
      </c>
      <c r="B20" s="20"/>
      <c r="C20" s="20"/>
      <c r="D20" s="20"/>
      <c r="E20" s="20"/>
      <c r="F20" s="26"/>
      <c r="H20" s="20"/>
      <c r="L20" s="29"/>
      <c r="N20" s="20"/>
      <c r="O20" s="20"/>
      <c r="P20" s="20"/>
      <c r="Q20" s="20"/>
      <c r="R20" s="29"/>
    </row>
    <row r="21" spans="1:18" s="2" customFormat="1" ht="12" customHeight="1">
      <c r="A21" s="2" t="s">
        <v>109</v>
      </c>
      <c r="B21" s="20"/>
      <c r="C21" s="20"/>
      <c r="D21" s="20" t="s">
        <v>121</v>
      </c>
      <c r="E21" s="20"/>
      <c r="F21" s="26"/>
      <c r="H21" s="20"/>
      <c r="L21" s="29"/>
      <c r="N21" s="20"/>
      <c r="O21" s="20"/>
      <c r="P21" s="20"/>
      <c r="Q21" s="20"/>
      <c r="R21" s="29"/>
    </row>
    <row r="22" spans="2:18" s="2" customFormat="1" ht="12" customHeight="1">
      <c r="B22" s="20"/>
      <c r="C22" s="20"/>
      <c r="D22" s="20" t="s">
        <v>105</v>
      </c>
      <c r="E22" s="20"/>
      <c r="F22" s="26"/>
      <c r="H22" s="20"/>
      <c r="L22" s="29"/>
      <c r="N22" s="20"/>
      <c r="O22" s="20"/>
      <c r="P22" s="20"/>
      <c r="Q22" s="20"/>
      <c r="R22" s="29"/>
    </row>
    <row r="23" spans="1:18" s="2" customFormat="1" ht="12" customHeight="1">
      <c r="A23" s="2" t="s">
        <v>110</v>
      </c>
      <c r="B23" s="20"/>
      <c r="C23" s="20"/>
      <c r="D23" s="20"/>
      <c r="E23" s="20"/>
      <c r="F23" s="26"/>
      <c r="H23" s="20"/>
      <c r="L23" s="29"/>
      <c r="N23" s="20"/>
      <c r="O23" s="20"/>
      <c r="P23" s="20"/>
      <c r="Q23" s="20"/>
      <c r="R23" s="29"/>
    </row>
    <row r="24" spans="1:18" s="2" customFormat="1" ht="12" customHeight="1">
      <c r="A24" s="2" t="s">
        <v>105</v>
      </c>
      <c r="B24" s="20"/>
      <c r="C24" s="20"/>
      <c r="D24" s="20" t="s">
        <v>122</v>
      </c>
      <c r="E24" s="20"/>
      <c r="F24" s="26"/>
      <c r="H24" s="20"/>
      <c r="L24" s="29"/>
      <c r="N24" s="20"/>
      <c r="O24" s="20"/>
      <c r="P24" s="20"/>
      <c r="Q24" s="20"/>
      <c r="R24" s="29"/>
    </row>
    <row r="25" spans="2:18" s="2" customFormat="1" ht="12" customHeight="1">
      <c r="B25" s="20"/>
      <c r="C25" s="20"/>
      <c r="D25" s="20" t="s">
        <v>105</v>
      </c>
      <c r="E25" s="20"/>
      <c r="F25" s="26"/>
      <c r="H25" s="20"/>
      <c r="L25" s="29"/>
      <c r="N25" s="20"/>
      <c r="O25" s="20"/>
      <c r="P25" s="20"/>
      <c r="Q25" s="20"/>
      <c r="R25" s="29"/>
    </row>
    <row r="26" spans="1:18" s="2" customFormat="1" ht="12" customHeight="1">
      <c r="A26" s="2" t="s">
        <v>111</v>
      </c>
      <c r="B26" s="20"/>
      <c r="C26" s="20"/>
      <c r="D26" s="20"/>
      <c r="E26" s="20"/>
      <c r="F26" s="26"/>
      <c r="H26" s="20"/>
      <c r="L26" s="29"/>
      <c r="N26" s="20"/>
      <c r="O26" s="20"/>
      <c r="P26" s="20"/>
      <c r="Q26" s="20"/>
      <c r="R26" s="29"/>
    </row>
    <row r="27" spans="1:18" s="2" customFormat="1" ht="12" customHeight="1">
      <c r="A27" s="2" t="s">
        <v>105</v>
      </c>
      <c r="B27" s="20"/>
      <c r="C27" s="20"/>
      <c r="D27" s="20" t="s">
        <v>123</v>
      </c>
      <c r="E27" s="20"/>
      <c r="F27" s="26"/>
      <c r="H27" s="20"/>
      <c r="L27" s="29"/>
      <c r="N27" s="20"/>
      <c r="O27" s="20"/>
      <c r="P27" s="20"/>
      <c r="Q27" s="20"/>
      <c r="R27" s="29"/>
    </row>
    <row r="28" spans="2:18" s="2" customFormat="1" ht="12" customHeight="1">
      <c r="B28" s="20"/>
      <c r="C28" s="20"/>
      <c r="D28" s="20" t="s">
        <v>124</v>
      </c>
      <c r="E28" s="20"/>
      <c r="F28" s="26"/>
      <c r="H28" s="20"/>
      <c r="L28" s="29"/>
      <c r="N28" s="20"/>
      <c r="O28" s="20"/>
      <c r="P28" s="20"/>
      <c r="Q28" s="20"/>
      <c r="R28" s="29"/>
    </row>
    <row r="29" spans="1:18" s="2" customFormat="1" ht="12" customHeight="1">
      <c r="A29" s="2" t="s">
        <v>112</v>
      </c>
      <c r="B29" s="20"/>
      <c r="C29" s="20"/>
      <c r="D29" s="20" t="s">
        <v>118</v>
      </c>
      <c r="E29" s="20"/>
      <c r="F29" s="26"/>
      <c r="H29" s="20"/>
      <c r="L29" s="29"/>
      <c r="N29" s="20"/>
      <c r="O29" s="20"/>
      <c r="P29" s="20"/>
      <c r="Q29" s="20"/>
      <c r="R29" s="29"/>
    </row>
    <row r="30" spans="1:18" s="2" customFormat="1" ht="12" customHeight="1">
      <c r="A30" s="2" t="s">
        <v>105</v>
      </c>
      <c r="B30" s="20"/>
      <c r="C30" s="20"/>
      <c r="D30" s="20"/>
      <c r="E30" s="20"/>
      <c r="F30" s="26"/>
      <c r="H30" s="20"/>
      <c r="L30" s="29"/>
      <c r="N30" s="20"/>
      <c r="O30" s="20"/>
      <c r="P30" s="20"/>
      <c r="Q30" s="20"/>
      <c r="R30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="75" zoomScaleNormal="75" zoomScaleSheetLayoutView="100" workbookViewId="0" topLeftCell="A275">
      <selection activeCell="H314" sqref="H314"/>
    </sheetView>
  </sheetViews>
  <sheetFormatPr defaultColWidth="9.140625" defaultRowHeight="12" customHeight="1"/>
  <cols>
    <col min="1" max="1" width="8.7109375" style="2" bestFit="1" customWidth="1"/>
    <col min="2" max="2" width="6.7109375" style="20" bestFit="1" customWidth="1"/>
    <col min="3" max="3" width="5.140625" style="20" hidden="1" customWidth="1"/>
    <col min="4" max="4" width="5.140625" style="20" customWidth="1"/>
    <col min="5" max="5" width="6.28125" style="20" bestFit="1" customWidth="1"/>
    <col min="6" max="6" width="7.00390625" style="26" bestFit="1" customWidth="1"/>
    <col min="7" max="7" width="8.7109375" style="2" bestFit="1" customWidth="1"/>
    <col min="8" max="8" width="6.421875" style="20" bestFit="1" customWidth="1"/>
    <col min="9" max="9" width="5.140625" style="2" hidden="1" customWidth="1"/>
    <col min="10" max="11" width="5.140625" style="2" customWidth="1"/>
    <col min="12" max="12" width="7.00390625" style="29" bestFit="1" customWidth="1"/>
    <col min="13" max="13" width="8.7109375" style="2" bestFit="1" customWidth="1"/>
    <col min="14" max="14" width="6.421875" style="20" bestFit="1" customWidth="1"/>
    <col min="15" max="15" width="5.140625" style="20" hidden="1" customWidth="1"/>
    <col min="16" max="17" width="5.140625" style="20" customWidth="1"/>
    <col min="18" max="18" width="7.00390625" style="29" bestFit="1" customWidth="1"/>
    <col min="19" max="16384" width="6.421875" style="2" customWidth="1"/>
  </cols>
  <sheetData>
    <row r="1" spans="1:18" ht="12" customHeight="1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" customHeigh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ht="12" customHeight="1" thickBot="1">
      <c r="A3" s="3"/>
      <c r="B3" s="1"/>
      <c r="C3" s="1"/>
      <c r="D3" s="1"/>
      <c r="E3" s="1"/>
      <c r="F3" s="22"/>
      <c r="G3" s="3"/>
      <c r="H3" s="1"/>
      <c r="I3" s="3"/>
      <c r="J3" s="3"/>
      <c r="K3" s="3"/>
      <c r="L3" s="14"/>
      <c r="M3" s="3"/>
      <c r="N3" s="1"/>
      <c r="O3" s="1"/>
      <c r="P3" s="1"/>
      <c r="Q3" s="1"/>
      <c r="R3" s="14"/>
      <c r="S3" s="3"/>
    </row>
    <row r="4" spans="1:18" ht="12.75" customHeight="1">
      <c r="A4" s="75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</row>
    <row r="5" spans="1:18" ht="12" customHeight="1">
      <c r="A5" s="4"/>
      <c r="B5" s="5"/>
      <c r="C5" s="5"/>
      <c r="D5" s="5">
        <v>2005</v>
      </c>
      <c r="E5" s="5">
        <v>2004</v>
      </c>
      <c r="F5" s="23"/>
      <c r="G5" s="5"/>
      <c r="H5" s="5"/>
      <c r="I5" s="5"/>
      <c r="J5" s="5">
        <v>2005</v>
      </c>
      <c r="K5" s="5">
        <v>2004</v>
      </c>
      <c r="L5" s="27"/>
      <c r="M5" s="5"/>
      <c r="N5" s="5"/>
      <c r="O5" s="5"/>
      <c r="P5" s="5">
        <v>2005</v>
      </c>
      <c r="Q5" s="5">
        <v>2004</v>
      </c>
      <c r="R5" s="30"/>
    </row>
    <row r="6" spans="1:18" s="9" customFormat="1" ht="12" customHeight="1">
      <c r="A6" s="6" t="s">
        <v>0</v>
      </c>
      <c r="B6" s="7" t="s">
        <v>1</v>
      </c>
      <c r="C6" s="7" t="s">
        <v>2</v>
      </c>
      <c r="D6" s="7" t="s">
        <v>125</v>
      </c>
      <c r="E6" s="7" t="s">
        <v>125</v>
      </c>
      <c r="F6" s="24" t="s">
        <v>3</v>
      </c>
      <c r="G6" s="5"/>
      <c r="H6" s="7" t="s">
        <v>1</v>
      </c>
      <c r="I6" s="7" t="s">
        <v>2</v>
      </c>
      <c r="J6" s="7" t="s">
        <v>125</v>
      </c>
      <c r="K6" s="7" t="s">
        <v>125</v>
      </c>
      <c r="L6" s="28" t="s">
        <v>3</v>
      </c>
      <c r="M6" s="8"/>
      <c r="N6" s="7" t="s">
        <v>1</v>
      </c>
      <c r="O6" s="7" t="s">
        <v>2</v>
      </c>
      <c r="P6" s="7" t="s">
        <v>125</v>
      </c>
      <c r="Q6" s="7" t="s">
        <v>125</v>
      </c>
      <c r="R6" s="31" t="s">
        <v>3</v>
      </c>
    </row>
    <row r="7" spans="1:18" s="9" customFormat="1" ht="12" customHeight="1">
      <c r="A7" s="71" t="s">
        <v>8</v>
      </c>
      <c r="B7" s="69"/>
      <c r="C7" s="69"/>
      <c r="D7" s="69"/>
      <c r="E7" s="69"/>
      <c r="F7" s="69"/>
      <c r="G7" s="69" t="s">
        <v>62</v>
      </c>
      <c r="H7" s="69"/>
      <c r="I7" s="69"/>
      <c r="J7" s="69"/>
      <c r="K7" s="69"/>
      <c r="L7" s="69"/>
      <c r="M7" s="69" t="s">
        <v>91</v>
      </c>
      <c r="N7" s="69"/>
      <c r="O7" s="69"/>
      <c r="P7" s="69"/>
      <c r="Q7" s="69"/>
      <c r="R7" s="72"/>
    </row>
    <row r="8" spans="1:18" ht="12" customHeight="1">
      <c r="A8" s="10" t="s">
        <v>9</v>
      </c>
      <c r="B8" s="35">
        <v>8556</v>
      </c>
      <c r="C8" s="12">
        <f aca="true" t="shared" si="0" ref="C8:C39">SUM(0.1*(B8))</f>
        <v>855.6</v>
      </c>
      <c r="D8" s="12">
        <f aca="true" t="shared" si="1" ref="D8:D39">IF(C8&gt;150,150,C8)</f>
        <v>150</v>
      </c>
      <c r="E8" s="12">
        <v>150</v>
      </c>
      <c r="F8" s="22">
        <f aca="true" t="shared" si="2" ref="F8:F39">1621/D8</f>
        <v>10.806666666666667</v>
      </c>
      <c r="G8" s="13" t="s">
        <v>10</v>
      </c>
      <c r="H8" s="35">
        <v>10153</v>
      </c>
      <c r="I8" s="12">
        <f aca="true" t="shared" si="3" ref="I8:I27">SUM(0.1*(H8))</f>
        <v>1015.3000000000001</v>
      </c>
      <c r="J8" s="12">
        <f aca="true" t="shared" si="4" ref="J8:J27">IF(I8&gt;150,150,I8)</f>
        <v>150</v>
      </c>
      <c r="K8" s="12">
        <v>150</v>
      </c>
      <c r="L8" s="22">
        <f aca="true" t="shared" si="5" ref="L8:L27">1108.8/J8</f>
        <v>7.3919999999999995</v>
      </c>
      <c r="M8" s="13" t="s">
        <v>40</v>
      </c>
      <c r="N8" s="21">
        <v>5960</v>
      </c>
      <c r="O8" s="12">
        <f aca="true" t="shared" si="6" ref="O8:O39">SUM(0.1*(N8))</f>
        <v>596</v>
      </c>
      <c r="P8" s="12">
        <f aca="true" t="shared" si="7" ref="P8:P39">IF(O8&gt;150,150,O8)</f>
        <v>150</v>
      </c>
      <c r="Q8" s="12">
        <v>150</v>
      </c>
      <c r="R8" s="39">
        <f aca="true" t="shared" si="8" ref="R8:R39">1108.8/P8</f>
        <v>7.3919999999999995</v>
      </c>
    </row>
    <row r="9" spans="1:18" ht="12" customHeight="1">
      <c r="A9" s="10" t="s">
        <v>10</v>
      </c>
      <c r="B9" s="35">
        <v>9735</v>
      </c>
      <c r="C9" s="12">
        <f t="shared" si="0"/>
        <v>973.5</v>
      </c>
      <c r="D9" s="12">
        <f t="shared" si="1"/>
        <v>150</v>
      </c>
      <c r="E9" s="12">
        <v>150</v>
      </c>
      <c r="F9" s="22">
        <f t="shared" si="2"/>
        <v>10.806666666666667</v>
      </c>
      <c r="G9" s="13" t="s">
        <v>12</v>
      </c>
      <c r="H9" s="35">
        <v>13091</v>
      </c>
      <c r="I9" s="12">
        <f t="shared" si="3"/>
        <v>1309.1000000000001</v>
      </c>
      <c r="J9" s="12">
        <f t="shared" si="4"/>
        <v>150</v>
      </c>
      <c r="K9" s="12">
        <v>150</v>
      </c>
      <c r="L9" s="22">
        <f t="shared" si="5"/>
        <v>7.3919999999999995</v>
      </c>
      <c r="M9" s="13" t="s">
        <v>41</v>
      </c>
      <c r="N9" s="21">
        <v>4906</v>
      </c>
      <c r="O9" s="12">
        <f t="shared" si="6"/>
        <v>490.6</v>
      </c>
      <c r="P9" s="12">
        <f t="shared" si="7"/>
        <v>150</v>
      </c>
      <c r="Q9" s="12">
        <v>150</v>
      </c>
      <c r="R9" s="39">
        <f t="shared" si="8"/>
        <v>7.3919999999999995</v>
      </c>
    </row>
    <row r="10" spans="1:18" ht="12" customHeight="1">
      <c r="A10" s="10" t="s">
        <v>11</v>
      </c>
      <c r="B10" s="35">
        <v>8641</v>
      </c>
      <c r="C10" s="12">
        <f t="shared" si="0"/>
        <v>864.1</v>
      </c>
      <c r="D10" s="12">
        <f t="shared" si="1"/>
        <v>150</v>
      </c>
      <c r="E10" s="12">
        <v>150</v>
      </c>
      <c r="F10" s="22">
        <f t="shared" si="2"/>
        <v>10.806666666666667</v>
      </c>
      <c r="G10" s="13" t="s">
        <v>14</v>
      </c>
      <c r="H10" s="35">
        <v>9058</v>
      </c>
      <c r="I10" s="12">
        <f t="shared" si="3"/>
        <v>905.8000000000001</v>
      </c>
      <c r="J10" s="12">
        <f t="shared" si="4"/>
        <v>150</v>
      </c>
      <c r="K10" s="12">
        <v>150</v>
      </c>
      <c r="L10" s="22">
        <f t="shared" si="5"/>
        <v>7.3919999999999995</v>
      </c>
      <c r="M10" s="13" t="s">
        <v>42</v>
      </c>
      <c r="N10" s="21">
        <v>4429</v>
      </c>
      <c r="O10" s="12">
        <f t="shared" si="6"/>
        <v>442.90000000000003</v>
      </c>
      <c r="P10" s="12">
        <f t="shared" si="7"/>
        <v>150</v>
      </c>
      <c r="Q10" s="12">
        <v>150</v>
      </c>
      <c r="R10" s="39">
        <f t="shared" si="8"/>
        <v>7.3919999999999995</v>
      </c>
    </row>
    <row r="11" spans="1:18" ht="12" customHeight="1">
      <c r="A11" s="10" t="s">
        <v>12</v>
      </c>
      <c r="B11" s="35">
        <v>10281</v>
      </c>
      <c r="C11" s="12">
        <f t="shared" si="0"/>
        <v>1028.1000000000001</v>
      </c>
      <c r="D11" s="12">
        <f t="shared" si="1"/>
        <v>150</v>
      </c>
      <c r="E11" s="12">
        <v>150</v>
      </c>
      <c r="F11" s="22">
        <f t="shared" si="2"/>
        <v>10.806666666666667</v>
      </c>
      <c r="G11" s="13" t="s">
        <v>16</v>
      </c>
      <c r="H11" s="35">
        <v>7570</v>
      </c>
      <c r="I11" s="12">
        <f t="shared" si="3"/>
        <v>757</v>
      </c>
      <c r="J11" s="12">
        <f t="shared" si="4"/>
        <v>150</v>
      </c>
      <c r="K11" s="12">
        <v>150</v>
      </c>
      <c r="L11" s="22">
        <f t="shared" si="5"/>
        <v>7.3919999999999995</v>
      </c>
      <c r="M11" s="13" t="s">
        <v>43</v>
      </c>
      <c r="N11" s="21">
        <v>3859</v>
      </c>
      <c r="O11" s="12">
        <f t="shared" si="6"/>
        <v>385.90000000000003</v>
      </c>
      <c r="P11" s="12">
        <f t="shared" si="7"/>
        <v>150</v>
      </c>
      <c r="Q11" s="12">
        <v>150</v>
      </c>
      <c r="R11" s="39">
        <f t="shared" si="8"/>
        <v>7.3919999999999995</v>
      </c>
    </row>
    <row r="12" spans="1:18" ht="12" customHeight="1">
      <c r="A12" s="10" t="s">
        <v>13</v>
      </c>
      <c r="B12" s="35">
        <v>6514</v>
      </c>
      <c r="C12" s="12">
        <f t="shared" si="0"/>
        <v>651.4000000000001</v>
      </c>
      <c r="D12" s="12">
        <f t="shared" si="1"/>
        <v>150</v>
      </c>
      <c r="E12" s="12">
        <v>150</v>
      </c>
      <c r="F12" s="22">
        <f t="shared" si="2"/>
        <v>10.806666666666667</v>
      </c>
      <c r="G12" s="13" t="s">
        <v>18</v>
      </c>
      <c r="H12" s="35">
        <v>6462</v>
      </c>
      <c r="I12" s="12">
        <f t="shared" si="3"/>
        <v>646.2</v>
      </c>
      <c r="J12" s="12">
        <f t="shared" si="4"/>
        <v>150</v>
      </c>
      <c r="K12" s="12">
        <v>150</v>
      </c>
      <c r="L12" s="22">
        <f t="shared" si="5"/>
        <v>7.3919999999999995</v>
      </c>
      <c r="M12" s="13" t="s">
        <v>44</v>
      </c>
      <c r="N12" s="21">
        <v>5307</v>
      </c>
      <c r="O12" s="12">
        <f t="shared" si="6"/>
        <v>530.7</v>
      </c>
      <c r="P12" s="12">
        <f t="shared" si="7"/>
        <v>150</v>
      </c>
      <c r="Q12" s="12">
        <v>150</v>
      </c>
      <c r="R12" s="39">
        <f t="shared" si="8"/>
        <v>7.3919999999999995</v>
      </c>
    </row>
    <row r="13" spans="1:18" ht="12" customHeight="1">
      <c r="A13" s="10" t="s">
        <v>14</v>
      </c>
      <c r="B13" s="35">
        <v>6687</v>
      </c>
      <c r="C13" s="12">
        <f t="shared" si="0"/>
        <v>668.7</v>
      </c>
      <c r="D13" s="12">
        <f t="shared" si="1"/>
        <v>150</v>
      </c>
      <c r="E13" s="12">
        <v>150</v>
      </c>
      <c r="F13" s="22">
        <f t="shared" si="2"/>
        <v>10.806666666666667</v>
      </c>
      <c r="G13" s="13" t="s">
        <v>20</v>
      </c>
      <c r="H13" s="35">
        <v>6585</v>
      </c>
      <c r="I13" s="12">
        <f t="shared" si="3"/>
        <v>658.5</v>
      </c>
      <c r="J13" s="12">
        <f t="shared" si="4"/>
        <v>150</v>
      </c>
      <c r="K13" s="12">
        <v>150</v>
      </c>
      <c r="L13" s="22">
        <f t="shared" si="5"/>
        <v>7.3919999999999995</v>
      </c>
      <c r="M13" s="13" t="s">
        <v>45</v>
      </c>
      <c r="N13" s="21">
        <v>4624</v>
      </c>
      <c r="O13" s="12">
        <f t="shared" si="6"/>
        <v>462.40000000000003</v>
      </c>
      <c r="P13" s="12">
        <f t="shared" si="7"/>
        <v>150</v>
      </c>
      <c r="Q13" s="12">
        <v>150</v>
      </c>
      <c r="R13" s="39">
        <f t="shared" si="8"/>
        <v>7.3919999999999995</v>
      </c>
    </row>
    <row r="14" spans="1:18" ht="12" customHeight="1">
      <c r="A14" s="10" t="s">
        <v>15</v>
      </c>
      <c r="B14" s="35">
        <v>5177</v>
      </c>
      <c r="C14" s="12">
        <f t="shared" si="0"/>
        <v>517.7</v>
      </c>
      <c r="D14" s="12">
        <f t="shared" si="1"/>
        <v>150</v>
      </c>
      <c r="E14" s="12">
        <v>150</v>
      </c>
      <c r="F14" s="22">
        <f t="shared" si="2"/>
        <v>10.806666666666667</v>
      </c>
      <c r="G14" s="13" t="s">
        <v>22</v>
      </c>
      <c r="H14" s="35">
        <v>8574</v>
      </c>
      <c r="I14" s="12">
        <f t="shared" si="3"/>
        <v>857.4000000000001</v>
      </c>
      <c r="J14" s="12">
        <f t="shared" si="4"/>
        <v>150</v>
      </c>
      <c r="K14" s="12">
        <v>150</v>
      </c>
      <c r="L14" s="22">
        <f t="shared" si="5"/>
        <v>7.3919999999999995</v>
      </c>
      <c r="M14" s="13" t="s">
        <v>46</v>
      </c>
      <c r="N14" s="21">
        <v>4647</v>
      </c>
      <c r="O14" s="12">
        <f t="shared" si="6"/>
        <v>464.70000000000005</v>
      </c>
      <c r="P14" s="12">
        <f t="shared" si="7"/>
        <v>150</v>
      </c>
      <c r="Q14" s="12">
        <v>150</v>
      </c>
      <c r="R14" s="39">
        <f t="shared" si="8"/>
        <v>7.3919999999999995</v>
      </c>
    </row>
    <row r="15" spans="1:18" ht="12" customHeight="1">
      <c r="A15" s="10" t="s">
        <v>16</v>
      </c>
      <c r="B15" s="35">
        <v>5777</v>
      </c>
      <c r="C15" s="12">
        <f t="shared" si="0"/>
        <v>577.7</v>
      </c>
      <c r="D15" s="12">
        <f t="shared" si="1"/>
        <v>150</v>
      </c>
      <c r="E15" s="12">
        <v>150</v>
      </c>
      <c r="F15" s="22">
        <f t="shared" si="2"/>
        <v>10.806666666666667</v>
      </c>
      <c r="G15" s="13" t="s">
        <v>24</v>
      </c>
      <c r="H15" s="35">
        <v>4279</v>
      </c>
      <c r="I15" s="12">
        <f t="shared" si="3"/>
        <v>427.90000000000003</v>
      </c>
      <c r="J15" s="12">
        <f t="shared" si="4"/>
        <v>150</v>
      </c>
      <c r="K15" s="12">
        <v>150</v>
      </c>
      <c r="L15" s="22">
        <f t="shared" si="5"/>
        <v>7.3919999999999995</v>
      </c>
      <c r="M15" s="13" t="s">
        <v>47</v>
      </c>
      <c r="N15" s="21">
        <v>1975</v>
      </c>
      <c r="O15" s="12">
        <f t="shared" si="6"/>
        <v>197.5</v>
      </c>
      <c r="P15" s="12">
        <f t="shared" si="7"/>
        <v>150</v>
      </c>
      <c r="Q15" s="12">
        <v>150</v>
      </c>
      <c r="R15" s="39">
        <f t="shared" si="8"/>
        <v>7.3919999999999995</v>
      </c>
    </row>
    <row r="16" spans="1:18" ht="12" customHeight="1">
      <c r="A16" s="10" t="s">
        <v>17</v>
      </c>
      <c r="B16" s="35">
        <v>4662</v>
      </c>
      <c r="C16" s="12">
        <f t="shared" si="0"/>
        <v>466.20000000000005</v>
      </c>
      <c r="D16" s="12">
        <f t="shared" si="1"/>
        <v>150</v>
      </c>
      <c r="E16" s="12">
        <v>150</v>
      </c>
      <c r="F16" s="22">
        <f t="shared" si="2"/>
        <v>10.806666666666667</v>
      </c>
      <c r="G16" s="13" t="s">
        <v>26</v>
      </c>
      <c r="H16" s="35">
        <v>11082</v>
      </c>
      <c r="I16" s="12">
        <f t="shared" si="3"/>
        <v>1108.2</v>
      </c>
      <c r="J16" s="12">
        <f t="shared" si="4"/>
        <v>150</v>
      </c>
      <c r="K16" s="12">
        <v>150</v>
      </c>
      <c r="L16" s="22">
        <f t="shared" si="5"/>
        <v>7.3919999999999995</v>
      </c>
      <c r="M16" s="13" t="s">
        <v>48</v>
      </c>
      <c r="N16" s="21">
        <v>2922</v>
      </c>
      <c r="O16" s="12">
        <f t="shared" si="6"/>
        <v>292.2</v>
      </c>
      <c r="P16" s="12">
        <f t="shared" si="7"/>
        <v>150</v>
      </c>
      <c r="Q16" s="12">
        <v>150</v>
      </c>
      <c r="R16" s="39">
        <f t="shared" si="8"/>
        <v>7.3919999999999995</v>
      </c>
    </row>
    <row r="17" spans="1:18" ht="12" customHeight="1">
      <c r="A17" s="10" t="s">
        <v>18</v>
      </c>
      <c r="B17" s="35">
        <v>6424</v>
      </c>
      <c r="C17" s="12">
        <f t="shared" si="0"/>
        <v>642.4000000000001</v>
      </c>
      <c r="D17" s="12">
        <f t="shared" si="1"/>
        <v>150</v>
      </c>
      <c r="E17" s="12">
        <v>150</v>
      </c>
      <c r="F17" s="22">
        <f t="shared" si="2"/>
        <v>10.806666666666667</v>
      </c>
      <c r="G17" s="13" t="s">
        <v>28</v>
      </c>
      <c r="H17" s="35">
        <v>4638</v>
      </c>
      <c r="I17" s="12">
        <f t="shared" si="3"/>
        <v>463.8</v>
      </c>
      <c r="J17" s="12">
        <f t="shared" si="4"/>
        <v>150</v>
      </c>
      <c r="K17" s="12">
        <v>150</v>
      </c>
      <c r="L17" s="22">
        <f t="shared" si="5"/>
        <v>7.3919999999999995</v>
      </c>
      <c r="M17" s="13" t="s">
        <v>49</v>
      </c>
      <c r="N17" s="21">
        <v>3769</v>
      </c>
      <c r="O17" s="12">
        <f t="shared" si="6"/>
        <v>376.90000000000003</v>
      </c>
      <c r="P17" s="12">
        <f t="shared" si="7"/>
        <v>150</v>
      </c>
      <c r="Q17" s="12">
        <v>150</v>
      </c>
      <c r="R17" s="39">
        <f t="shared" si="8"/>
        <v>7.3919999999999995</v>
      </c>
    </row>
    <row r="18" spans="1:18" ht="12" customHeight="1">
      <c r="A18" s="10" t="s">
        <v>19</v>
      </c>
      <c r="B18" s="35">
        <v>6706</v>
      </c>
      <c r="C18" s="12">
        <f t="shared" si="0"/>
        <v>670.6</v>
      </c>
      <c r="D18" s="12">
        <f t="shared" si="1"/>
        <v>150</v>
      </c>
      <c r="E18" s="12">
        <v>150</v>
      </c>
      <c r="F18" s="22">
        <f t="shared" si="2"/>
        <v>10.806666666666667</v>
      </c>
      <c r="G18" s="13" t="s">
        <v>30</v>
      </c>
      <c r="H18" s="35">
        <v>3016</v>
      </c>
      <c r="I18" s="12">
        <f t="shared" si="3"/>
        <v>301.6</v>
      </c>
      <c r="J18" s="12">
        <f t="shared" si="4"/>
        <v>150</v>
      </c>
      <c r="K18" s="12">
        <v>150</v>
      </c>
      <c r="L18" s="22">
        <f t="shared" si="5"/>
        <v>7.3919999999999995</v>
      </c>
      <c r="M18" s="13" t="s">
        <v>50</v>
      </c>
      <c r="N18" s="21">
        <v>3964</v>
      </c>
      <c r="O18" s="12">
        <f t="shared" si="6"/>
        <v>396.40000000000003</v>
      </c>
      <c r="P18" s="12">
        <f t="shared" si="7"/>
        <v>150</v>
      </c>
      <c r="Q18" s="12">
        <v>150</v>
      </c>
      <c r="R18" s="39">
        <f t="shared" si="8"/>
        <v>7.3919999999999995</v>
      </c>
    </row>
    <row r="19" spans="1:18" ht="12" customHeight="1">
      <c r="A19" s="10" t="s">
        <v>20</v>
      </c>
      <c r="B19" s="35">
        <v>5899</v>
      </c>
      <c r="C19" s="12">
        <f t="shared" si="0"/>
        <v>589.9</v>
      </c>
      <c r="D19" s="12">
        <f t="shared" si="1"/>
        <v>150</v>
      </c>
      <c r="E19" s="12">
        <v>150</v>
      </c>
      <c r="F19" s="22">
        <f t="shared" si="2"/>
        <v>10.806666666666667</v>
      </c>
      <c r="G19" s="13" t="s">
        <v>32</v>
      </c>
      <c r="H19" s="35">
        <v>4530</v>
      </c>
      <c r="I19" s="12">
        <f t="shared" si="3"/>
        <v>453</v>
      </c>
      <c r="J19" s="12">
        <f t="shared" si="4"/>
        <v>150</v>
      </c>
      <c r="K19" s="12">
        <v>150</v>
      </c>
      <c r="L19" s="22">
        <f t="shared" si="5"/>
        <v>7.3919999999999995</v>
      </c>
      <c r="M19" s="13" t="s">
        <v>51</v>
      </c>
      <c r="N19" s="21">
        <v>3349</v>
      </c>
      <c r="O19" s="12">
        <f t="shared" si="6"/>
        <v>334.90000000000003</v>
      </c>
      <c r="P19" s="12">
        <f t="shared" si="7"/>
        <v>150</v>
      </c>
      <c r="Q19" s="12">
        <v>150</v>
      </c>
      <c r="R19" s="39">
        <f t="shared" si="8"/>
        <v>7.3919999999999995</v>
      </c>
    </row>
    <row r="20" spans="1:18" ht="12" customHeight="1">
      <c r="A20" s="10" t="s">
        <v>21</v>
      </c>
      <c r="B20" s="35">
        <v>4733</v>
      </c>
      <c r="C20" s="12">
        <f t="shared" si="0"/>
        <v>473.3</v>
      </c>
      <c r="D20" s="12">
        <f t="shared" si="1"/>
        <v>150</v>
      </c>
      <c r="E20" s="12">
        <v>150</v>
      </c>
      <c r="F20" s="22">
        <f t="shared" si="2"/>
        <v>10.806666666666667</v>
      </c>
      <c r="G20" s="13" t="s">
        <v>34</v>
      </c>
      <c r="H20" s="35">
        <v>5007</v>
      </c>
      <c r="I20" s="12">
        <f t="shared" si="3"/>
        <v>500.70000000000005</v>
      </c>
      <c r="J20" s="12">
        <f t="shared" si="4"/>
        <v>150</v>
      </c>
      <c r="K20" s="12">
        <v>150</v>
      </c>
      <c r="L20" s="22">
        <f t="shared" si="5"/>
        <v>7.3919999999999995</v>
      </c>
      <c r="M20" s="13" t="s">
        <v>52</v>
      </c>
      <c r="N20" s="21">
        <v>2948</v>
      </c>
      <c r="O20" s="12">
        <f t="shared" si="6"/>
        <v>294.8</v>
      </c>
      <c r="P20" s="12">
        <f t="shared" si="7"/>
        <v>150</v>
      </c>
      <c r="Q20" s="12">
        <v>150</v>
      </c>
      <c r="R20" s="39">
        <f t="shared" si="8"/>
        <v>7.3919999999999995</v>
      </c>
    </row>
    <row r="21" spans="1:18" ht="12" customHeight="1">
      <c r="A21" s="10" t="s">
        <v>22</v>
      </c>
      <c r="B21" s="35">
        <v>5137</v>
      </c>
      <c r="C21" s="12">
        <f t="shared" si="0"/>
        <v>513.7</v>
      </c>
      <c r="D21" s="12">
        <f t="shared" si="1"/>
        <v>150</v>
      </c>
      <c r="E21" s="12">
        <v>150</v>
      </c>
      <c r="F21" s="22">
        <f t="shared" si="2"/>
        <v>10.806666666666667</v>
      </c>
      <c r="G21" s="13" t="s">
        <v>36</v>
      </c>
      <c r="H21" s="35">
        <v>6860</v>
      </c>
      <c r="I21" s="12">
        <f t="shared" si="3"/>
        <v>686</v>
      </c>
      <c r="J21" s="12">
        <f t="shared" si="4"/>
        <v>150</v>
      </c>
      <c r="K21" s="12">
        <v>150</v>
      </c>
      <c r="L21" s="22">
        <f t="shared" si="5"/>
        <v>7.3919999999999995</v>
      </c>
      <c r="M21" s="13" t="s">
        <v>53</v>
      </c>
      <c r="N21" s="21">
        <v>1907</v>
      </c>
      <c r="O21" s="12">
        <f t="shared" si="6"/>
        <v>190.70000000000002</v>
      </c>
      <c r="P21" s="12">
        <f t="shared" si="7"/>
        <v>150</v>
      </c>
      <c r="Q21" s="12">
        <v>150</v>
      </c>
      <c r="R21" s="39">
        <f t="shared" si="8"/>
        <v>7.3919999999999995</v>
      </c>
    </row>
    <row r="22" spans="1:18" ht="12" customHeight="1">
      <c r="A22" s="10" t="s">
        <v>23</v>
      </c>
      <c r="B22" s="35">
        <v>5587</v>
      </c>
      <c r="C22" s="12">
        <f t="shared" si="0"/>
        <v>558.7</v>
      </c>
      <c r="D22" s="12">
        <f t="shared" si="1"/>
        <v>150</v>
      </c>
      <c r="E22" s="12">
        <v>150</v>
      </c>
      <c r="F22" s="22">
        <f t="shared" si="2"/>
        <v>10.806666666666667</v>
      </c>
      <c r="G22" s="13" t="s">
        <v>38</v>
      </c>
      <c r="H22" s="35">
        <v>4364</v>
      </c>
      <c r="I22" s="12">
        <f t="shared" si="3"/>
        <v>436.40000000000003</v>
      </c>
      <c r="J22" s="12">
        <f t="shared" si="4"/>
        <v>150</v>
      </c>
      <c r="K22" s="12">
        <v>150</v>
      </c>
      <c r="L22" s="22">
        <f t="shared" si="5"/>
        <v>7.3919999999999995</v>
      </c>
      <c r="M22" s="13" t="s">
        <v>54</v>
      </c>
      <c r="N22" s="21">
        <v>1255</v>
      </c>
      <c r="O22" s="12">
        <f t="shared" si="6"/>
        <v>125.5</v>
      </c>
      <c r="P22" s="12">
        <f t="shared" si="7"/>
        <v>125.5</v>
      </c>
      <c r="Q22" s="12">
        <v>147</v>
      </c>
      <c r="R22" s="39">
        <f t="shared" si="8"/>
        <v>8.835059760956176</v>
      </c>
    </row>
    <row r="23" spans="1:18" ht="12" customHeight="1">
      <c r="A23" s="10" t="s">
        <v>24</v>
      </c>
      <c r="B23" s="35">
        <v>5272</v>
      </c>
      <c r="C23" s="12">
        <f t="shared" si="0"/>
        <v>527.2</v>
      </c>
      <c r="D23" s="12">
        <f t="shared" si="1"/>
        <v>150</v>
      </c>
      <c r="E23" s="12">
        <v>150</v>
      </c>
      <c r="F23" s="22">
        <f t="shared" si="2"/>
        <v>10.806666666666667</v>
      </c>
      <c r="G23" s="13" t="s">
        <v>40</v>
      </c>
      <c r="H23" s="35">
        <v>5922</v>
      </c>
      <c r="I23" s="12">
        <f t="shared" si="3"/>
        <v>592.2</v>
      </c>
      <c r="J23" s="12">
        <f t="shared" si="4"/>
        <v>150</v>
      </c>
      <c r="K23" s="12">
        <v>150</v>
      </c>
      <c r="L23" s="22">
        <f t="shared" si="5"/>
        <v>7.3919999999999995</v>
      </c>
      <c r="M23" s="13" t="s">
        <v>55</v>
      </c>
      <c r="N23" s="21">
        <v>2809</v>
      </c>
      <c r="O23" s="12">
        <f t="shared" si="6"/>
        <v>280.90000000000003</v>
      </c>
      <c r="P23" s="12">
        <f t="shared" si="7"/>
        <v>150</v>
      </c>
      <c r="Q23" s="12">
        <v>150</v>
      </c>
      <c r="R23" s="39">
        <f t="shared" si="8"/>
        <v>7.3919999999999995</v>
      </c>
    </row>
    <row r="24" spans="1:18" ht="12" customHeight="1">
      <c r="A24" s="10" t="s">
        <v>25</v>
      </c>
      <c r="B24" s="35">
        <v>5304</v>
      </c>
      <c r="C24" s="12">
        <f t="shared" si="0"/>
        <v>530.4</v>
      </c>
      <c r="D24" s="12">
        <f t="shared" si="1"/>
        <v>150</v>
      </c>
      <c r="E24" s="12">
        <v>150</v>
      </c>
      <c r="F24" s="22">
        <f t="shared" si="2"/>
        <v>10.806666666666667</v>
      </c>
      <c r="G24" s="13" t="s">
        <v>42</v>
      </c>
      <c r="H24" s="35">
        <v>5401</v>
      </c>
      <c r="I24" s="12">
        <f t="shared" si="3"/>
        <v>540.1</v>
      </c>
      <c r="J24" s="12">
        <f t="shared" si="4"/>
        <v>150</v>
      </c>
      <c r="K24" s="12">
        <v>150</v>
      </c>
      <c r="L24" s="22">
        <f t="shared" si="5"/>
        <v>7.3919999999999995</v>
      </c>
      <c r="M24" s="13" t="s">
        <v>56</v>
      </c>
      <c r="N24" s="21">
        <v>1765</v>
      </c>
      <c r="O24" s="12">
        <f t="shared" si="6"/>
        <v>176.5</v>
      </c>
      <c r="P24" s="12">
        <f t="shared" si="7"/>
        <v>150</v>
      </c>
      <c r="Q24" s="12">
        <v>150</v>
      </c>
      <c r="R24" s="39">
        <f t="shared" si="8"/>
        <v>7.3919999999999995</v>
      </c>
    </row>
    <row r="25" spans="1:18" ht="12" customHeight="1">
      <c r="A25" s="10" t="s">
        <v>26</v>
      </c>
      <c r="B25" s="35">
        <v>4802</v>
      </c>
      <c r="C25" s="12">
        <f t="shared" si="0"/>
        <v>480.20000000000005</v>
      </c>
      <c r="D25" s="12">
        <f t="shared" si="1"/>
        <v>150</v>
      </c>
      <c r="E25" s="12">
        <v>150</v>
      </c>
      <c r="F25" s="22">
        <f t="shared" si="2"/>
        <v>10.806666666666667</v>
      </c>
      <c r="G25" s="13" t="s">
        <v>44</v>
      </c>
      <c r="H25" s="35">
        <v>11146</v>
      </c>
      <c r="I25" s="12">
        <f t="shared" si="3"/>
        <v>1114.6000000000001</v>
      </c>
      <c r="J25" s="12">
        <f t="shared" si="4"/>
        <v>150</v>
      </c>
      <c r="K25" s="12">
        <v>150</v>
      </c>
      <c r="L25" s="22">
        <f t="shared" si="5"/>
        <v>7.3919999999999995</v>
      </c>
      <c r="M25" s="13" t="s">
        <v>57</v>
      </c>
      <c r="N25" s="21">
        <v>2035</v>
      </c>
      <c r="O25" s="12">
        <f t="shared" si="6"/>
        <v>203.5</v>
      </c>
      <c r="P25" s="12">
        <f t="shared" si="7"/>
        <v>150</v>
      </c>
      <c r="Q25" s="12">
        <v>150</v>
      </c>
      <c r="R25" s="39">
        <f t="shared" si="8"/>
        <v>7.3919999999999995</v>
      </c>
    </row>
    <row r="26" spans="1:18" ht="12" customHeight="1">
      <c r="A26" s="10" t="s">
        <v>27</v>
      </c>
      <c r="B26" s="35">
        <v>6372</v>
      </c>
      <c r="C26" s="12">
        <f t="shared" si="0"/>
        <v>637.2</v>
      </c>
      <c r="D26" s="12">
        <f t="shared" si="1"/>
        <v>150</v>
      </c>
      <c r="E26" s="12">
        <v>150</v>
      </c>
      <c r="F26" s="22">
        <f t="shared" si="2"/>
        <v>10.806666666666667</v>
      </c>
      <c r="G26" s="13" t="s">
        <v>46</v>
      </c>
      <c r="H26" s="35">
        <v>10042</v>
      </c>
      <c r="I26" s="12">
        <f t="shared" si="3"/>
        <v>1004.2</v>
      </c>
      <c r="J26" s="12">
        <f t="shared" si="4"/>
        <v>150</v>
      </c>
      <c r="K26" s="12">
        <v>150</v>
      </c>
      <c r="L26" s="22">
        <f t="shared" si="5"/>
        <v>7.3919999999999995</v>
      </c>
      <c r="M26" s="13" t="s">
        <v>58</v>
      </c>
      <c r="N26" s="21">
        <v>1856</v>
      </c>
      <c r="O26" s="12">
        <f t="shared" si="6"/>
        <v>185.60000000000002</v>
      </c>
      <c r="P26" s="12">
        <f t="shared" si="7"/>
        <v>150</v>
      </c>
      <c r="Q26" s="12">
        <v>150</v>
      </c>
      <c r="R26" s="39">
        <f t="shared" si="8"/>
        <v>7.3919999999999995</v>
      </c>
    </row>
    <row r="27" spans="1:18" ht="12" customHeight="1">
      <c r="A27" s="10" t="s">
        <v>28</v>
      </c>
      <c r="B27" s="35">
        <v>3193</v>
      </c>
      <c r="C27" s="12">
        <f t="shared" si="0"/>
        <v>319.3</v>
      </c>
      <c r="D27" s="12">
        <f t="shared" si="1"/>
        <v>150</v>
      </c>
      <c r="E27" s="12">
        <v>150</v>
      </c>
      <c r="F27" s="22">
        <f t="shared" si="2"/>
        <v>10.806666666666667</v>
      </c>
      <c r="G27" s="13" t="s">
        <v>48</v>
      </c>
      <c r="H27" s="35">
        <v>5802</v>
      </c>
      <c r="I27" s="12">
        <f t="shared" si="3"/>
        <v>580.2</v>
      </c>
      <c r="J27" s="12">
        <f t="shared" si="4"/>
        <v>150</v>
      </c>
      <c r="K27" s="12">
        <v>150</v>
      </c>
      <c r="L27" s="22">
        <f t="shared" si="5"/>
        <v>7.3919999999999995</v>
      </c>
      <c r="M27" s="13" t="s">
        <v>59</v>
      </c>
      <c r="N27" s="21">
        <v>2431</v>
      </c>
      <c r="O27" s="12">
        <f t="shared" si="6"/>
        <v>243.10000000000002</v>
      </c>
      <c r="P27" s="12">
        <f t="shared" si="7"/>
        <v>150</v>
      </c>
      <c r="Q27" s="12">
        <v>150</v>
      </c>
      <c r="R27" s="39">
        <f t="shared" si="8"/>
        <v>7.3919999999999995</v>
      </c>
    </row>
    <row r="28" spans="1:18" ht="12" customHeight="1">
      <c r="A28" s="10" t="s">
        <v>29</v>
      </c>
      <c r="B28" s="35">
        <v>5241</v>
      </c>
      <c r="C28" s="12">
        <f t="shared" si="0"/>
        <v>524.1</v>
      </c>
      <c r="D28" s="12">
        <f t="shared" si="1"/>
        <v>150</v>
      </c>
      <c r="E28" s="12">
        <v>150</v>
      </c>
      <c r="F28" s="22">
        <f t="shared" si="2"/>
        <v>10.806666666666667</v>
      </c>
      <c r="G28" s="13"/>
      <c r="H28" s="40"/>
      <c r="I28" s="12"/>
      <c r="J28" s="12"/>
      <c r="K28" s="12"/>
      <c r="L28" s="14"/>
      <c r="M28" s="13" t="s">
        <v>60</v>
      </c>
      <c r="N28" s="21">
        <v>1923</v>
      </c>
      <c r="O28" s="12">
        <f t="shared" si="6"/>
        <v>192.3</v>
      </c>
      <c r="P28" s="12">
        <f t="shared" si="7"/>
        <v>150</v>
      </c>
      <c r="Q28" s="12">
        <v>150</v>
      </c>
      <c r="R28" s="39">
        <f t="shared" si="8"/>
        <v>7.3919999999999995</v>
      </c>
    </row>
    <row r="29" spans="1:18" ht="12" customHeight="1">
      <c r="A29" s="10" t="s">
        <v>30</v>
      </c>
      <c r="B29" s="35">
        <v>8875</v>
      </c>
      <c r="C29" s="12">
        <f t="shared" si="0"/>
        <v>887.5</v>
      </c>
      <c r="D29" s="12">
        <f t="shared" si="1"/>
        <v>150</v>
      </c>
      <c r="E29" s="12">
        <v>150</v>
      </c>
      <c r="F29" s="22">
        <f t="shared" si="2"/>
        <v>10.806666666666667</v>
      </c>
      <c r="G29" s="68" t="s">
        <v>63</v>
      </c>
      <c r="H29" s="69"/>
      <c r="I29" s="69"/>
      <c r="J29" s="69"/>
      <c r="K29" s="69"/>
      <c r="L29" s="70"/>
      <c r="M29" s="13" t="s">
        <v>61</v>
      </c>
      <c r="N29" s="21">
        <v>4028</v>
      </c>
      <c r="O29" s="12">
        <f t="shared" si="6"/>
        <v>402.8</v>
      </c>
      <c r="P29" s="12">
        <f t="shared" si="7"/>
        <v>150</v>
      </c>
      <c r="Q29" s="12">
        <v>150</v>
      </c>
      <c r="R29" s="39">
        <f t="shared" si="8"/>
        <v>7.3919999999999995</v>
      </c>
    </row>
    <row r="30" spans="1:18" ht="12" customHeight="1">
      <c r="A30" s="10" t="s">
        <v>31</v>
      </c>
      <c r="B30" s="35">
        <v>5779</v>
      </c>
      <c r="C30" s="12">
        <f t="shared" si="0"/>
        <v>577.9</v>
      </c>
      <c r="D30" s="12">
        <f t="shared" si="1"/>
        <v>150</v>
      </c>
      <c r="E30" s="12">
        <v>150</v>
      </c>
      <c r="F30" s="22">
        <f t="shared" si="2"/>
        <v>10.806666666666667</v>
      </c>
      <c r="G30" s="13" t="s">
        <v>9</v>
      </c>
      <c r="H30" s="11">
        <v>6047</v>
      </c>
      <c r="I30" s="12">
        <v>150</v>
      </c>
      <c r="J30" s="12">
        <f aca="true" t="shared" si="9" ref="J30:J60">IF(I30&gt;150,150,I30)</f>
        <v>150</v>
      </c>
      <c r="K30" s="12">
        <v>150</v>
      </c>
      <c r="L30" s="22">
        <f aca="true" t="shared" si="10" ref="L30:L60">1108.8/J30</f>
        <v>7.3919999999999995</v>
      </c>
      <c r="M30" s="13" t="s">
        <v>64</v>
      </c>
      <c r="N30" s="21">
        <v>3683</v>
      </c>
      <c r="O30" s="12">
        <f t="shared" si="6"/>
        <v>368.3</v>
      </c>
      <c r="P30" s="12">
        <f t="shared" si="7"/>
        <v>150</v>
      </c>
      <c r="Q30" s="12">
        <v>150</v>
      </c>
      <c r="R30" s="39">
        <f t="shared" si="8"/>
        <v>7.3919999999999995</v>
      </c>
    </row>
    <row r="31" spans="1:18" ht="12" customHeight="1">
      <c r="A31" s="10" t="s">
        <v>32</v>
      </c>
      <c r="B31" s="35">
        <v>7118</v>
      </c>
      <c r="C31" s="12">
        <f t="shared" si="0"/>
        <v>711.8000000000001</v>
      </c>
      <c r="D31" s="12">
        <f t="shared" si="1"/>
        <v>150</v>
      </c>
      <c r="E31" s="12">
        <v>150</v>
      </c>
      <c r="F31" s="22">
        <f t="shared" si="2"/>
        <v>10.806666666666667</v>
      </c>
      <c r="G31" s="13" t="s">
        <v>10</v>
      </c>
      <c r="H31" s="11">
        <v>6362</v>
      </c>
      <c r="I31" s="12">
        <v>150</v>
      </c>
      <c r="J31" s="12">
        <f t="shared" si="9"/>
        <v>150</v>
      </c>
      <c r="K31" s="12">
        <v>150</v>
      </c>
      <c r="L31" s="22">
        <f t="shared" si="10"/>
        <v>7.3919999999999995</v>
      </c>
      <c r="M31" s="13" t="s">
        <v>65</v>
      </c>
      <c r="N31" s="21">
        <v>2786</v>
      </c>
      <c r="O31" s="12">
        <f t="shared" si="6"/>
        <v>278.6</v>
      </c>
      <c r="P31" s="12">
        <f t="shared" si="7"/>
        <v>150</v>
      </c>
      <c r="Q31" s="12">
        <v>150</v>
      </c>
      <c r="R31" s="39">
        <f t="shared" si="8"/>
        <v>7.3919999999999995</v>
      </c>
    </row>
    <row r="32" spans="1:18" ht="12" customHeight="1">
      <c r="A32" s="10" t="s">
        <v>33</v>
      </c>
      <c r="B32" s="35">
        <v>7932</v>
      </c>
      <c r="C32" s="12">
        <f t="shared" si="0"/>
        <v>793.2</v>
      </c>
      <c r="D32" s="12">
        <f t="shared" si="1"/>
        <v>150</v>
      </c>
      <c r="E32" s="12">
        <v>150</v>
      </c>
      <c r="F32" s="22">
        <f t="shared" si="2"/>
        <v>10.806666666666667</v>
      </c>
      <c r="G32" s="13" t="s">
        <v>11</v>
      </c>
      <c r="H32" s="11">
        <v>7033</v>
      </c>
      <c r="I32" s="12">
        <v>150</v>
      </c>
      <c r="J32" s="12">
        <f t="shared" si="9"/>
        <v>150</v>
      </c>
      <c r="K32" s="12">
        <v>150</v>
      </c>
      <c r="L32" s="22">
        <f t="shared" si="10"/>
        <v>7.3919999999999995</v>
      </c>
      <c r="M32" s="13" t="s">
        <v>66</v>
      </c>
      <c r="N32" s="21">
        <v>2827</v>
      </c>
      <c r="O32" s="12">
        <f t="shared" si="6"/>
        <v>282.7</v>
      </c>
      <c r="P32" s="12">
        <f t="shared" si="7"/>
        <v>150</v>
      </c>
      <c r="Q32" s="12">
        <v>150</v>
      </c>
      <c r="R32" s="39">
        <f t="shared" si="8"/>
        <v>7.3919999999999995</v>
      </c>
    </row>
    <row r="33" spans="1:18" ht="12" customHeight="1">
      <c r="A33" s="10" t="s">
        <v>34</v>
      </c>
      <c r="B33" s="35">
        <v>5987</v>
      </c>
      <c r="C33" s="12">
        <f t="shared" si="0"/>
        <v>598.7</v>
      </c>
      <c r="D33" s="12">
        <f t="shared" si="1"/>
        <v>150</v>
      </c>
      <c r="E33" s="12">
        <v>150</v>
      </c>
      <c r="F33" s="22">
        <f t="shared" si="2"/>
        <v>10.806666666666667</v>
      </c>
      <c r="G33" s="13" t="s">
        <v>12</v>
      </c>
      <c r="H33" s="11">
        <v>6289</v>
      </c>
      <c r="I33" s="12">
        <v>150</v>
      </c>
      <c r="J33" s="12">
        <f t="shared" si="9"/>
        <v>150</v>
      </c>
      <c r="K33" s="12">
        <v>150</v>
      </c>
      <c r="L33" s="22">
        <f t="shared" si="10"/>
        <v>7.3919999999999995</v>
      </c>
      <c r="M33" s="13" t="s">
        <v>67</v>
      </c>
      <c r="N33" s="21">
        <v>2671</v>
      </c>
      <c r="O33" s="12">
        <f t="shared" si="6"/>
        <v>267.1</v>
      </c>
      <c r="P33" s="12">
        <f t="shared" si="7"/>
        <v>150</v>
      </c>
      <c r="Q33" s="12">
        <v>150</v>
      </c>
      <c r="R33" s="39">
        <f t="shared" si="8"/>
        <v>7.3919999999999995</v>
      </c>
    </row>
    <row r="34" spans="1:18" ht="12" customHeight="1">
      <c r="A34" s="10" t="s">
        <v>35</v>
      </c>
      <c r="B34" s="35">
        <v>4793</v>
      </c>
      <c r="C34" s="12">
        <f t="shared" si="0"/>
        <v>479.3</v>
      </c>
      <c r="D34" s="12">
        <f t="shared" si="1"/>
        <v>150</v>
      </c>
      <c r="E34" s="12">
        <v>150</v>
      </c>
      <c r="F34" s="22">
        <f t="shared" si="2"/>
        <v>10.806666666666667</v>
      </c>
      <c r="G34" s="13" t="s">
        <v>13</v>
      </c>
      <c r="H34" s="11">
        <v>5348</v>
      </c>
      <c r="I34" s="12">
        <v>150</v>
      </c>
      <c r="J34" s="12">
        <f t="shared" si="9"/>
        <v>150</v>
      </c>
      <c r="K34" s="12">
        <v>150</v>
      </c>
      <c r="L34" s="22">
        <f t="shared" si="10"/>
        <v>7.3919999999999995</v>
      </c>
      <c r="M34" s="13" t="s">
        <v>68</v>
      </c>
      <c r="N34" s="21">
        <v>2356</v>
      </c>
      <c r="O34" s="12">
        <f t="shared" si="6"/>
        <v>235.60000000000002</v>
      </c>
      <c r="P34" s="12">
        <f t="shared" si="7"/>
        <v>150</v>
      </c>
      <c r="Q34" s="12">
        <v>150</v>
      </c>
      <c r="R34" s="39">
        <f t="shared" si="8"/>
        <v>7.3919999999999995</v>
      </c>
    </row>
    <row r="35" spans="1:18" ht="12" customHeight="1">
      <c r="A35" s="10" t="s">
        <v>36</v>
      </c>
      <c r="B35" s="35">
        <v>3847</v>
      </c>
      <c r="C35" s="12">
        <f t="shared" si="0"/>
        <v>384.70000000000005</v>
      </c>
      <c r="D35" s="12">
        <f t="shared" si="1"/>
        <v>150</v>
      </c>
      <c r="E35" s="12">
        <v>150</v>
      </c>
      <c r="F35" s="22">
        <f t="shared" si="2"/>
        <v>10.806666666666667</v>
      </c>
      <c r="G35" s="13" t="s">
        <v>14</v>
      </c>
      <c r="H35" s="11">
        <v>4556</v>
      </c>
      <c r="I35" s="12">
        <v>150</v>
      </c>
      <c r="J35" s="12">
        <f t="shared" si="9"/>
        <v>150</v>
      </c>
      <c r="K35" s="12">
        <v>150</v>
      </c>
      <c r="L35" s="22">
        <f t="shared" si="10"/>
        <v>7.3919999999999995</v>
      </c>
      <c r="M35" s="13" t="s">
        <v>69</v>
      </c>
      <c r="N35" s="21">
        <v>5310</v>
      </c>
      <c r="O35" s="12">
        <f t="shared" si="6"/>
        <v>531</v>
      </c>
      <c r="P35" s="12">
        <f t="shared" si="7"/>
        <v>150</v>
      </c>
      <c r="Q35" s="12">
        <v>150</v>
      </c>
      <c r="R35" s="39">
        <f t="shared" si="8"/>
        <v>7.3919999999999995</v>
      </c>
    </row>
    <row r="36" spans="1:18" ht="12" customHeight="1">
      <c r="A36" s="10" t="s">
        <v>37</v>
      </c>
      <c r="B36" s="35">
        <v>4460</v>
      </c>
      <c r="C36" s="12">
        <f t="shared" si="0"/>
        <v>446</v>
      </c>
      <c r="D36" s="12">
        <f t="shared" si="1"/>
        <v>150</v>
      </c>
      <c r="E36" s="12">
        <v>150</v>
      </c>
      <c r="F36" s="22">
        <f t="shared" si="2"/>
        <v>10.806666666666667</v>
      </c>
      <c r="G36" s="13" t="s">
        <v>15</v>
      </c>
      <c r="H36" s="11">
        <v>4188</v>
      </c>
      <c r="I36" s="12">
        <v>150</v>
      </c>
      <c r="J36" s="12">
        <f t="shared" si="9"/>
        <v>150</v>
      </c>
      <c r="K36" s="12">
        <v>150</v>
      </c>
      <c r="L36" s="22">
        <f t="shared" si="10"/>
        <v>7.3919999999999995</v>
      </c>
      <c r="M36" s="13" t="s">
        <v>70</v>
      </c>
      <c r="N36" s="21">
        <v>3753</v>
      </c>
      <c r="O36" s="12">
        <f t="shared" si="6"/>
        <v>375.3</v>
      </c>
      <c r="P36" s="12">
        <f t="shared" si="7"/>
        <v>150</v>
      </c>
      <c r="Q36" s="12">
        <v>150</v>
      </c>
      <c r="R36" s="39">
        <f t="shared" si="8"/>
        <v>7.3919999999999995</v>
      </c>
    </row>
    <row r="37" spans="1:18" ht="12" customHeight="1">
      <c r="A37" s="10" t="s">
        <v>38</v>
      </c>
      <c r="B37" s="35">
        <v>5871</v>
      </c>
      <c r="C37" s="12">
        <f t="shared" si="0"/>
        <v>587.1</v>
      </c>
      <c r="D37" s="12">
        <f t="shared" si="1"/>
        <v>150</v>
      </c>
      <c r="E37" s="12">
        <v>150</v>
      </c>
      <c r="F37" s="22">
        <f t="shared" si="2"/>
        <v>10.806666666666667</v>
      </c>
      <c r="G37" s="13" t="s">
        <v>16</v>
      </c>
      <c r="H37" s="11">
        <v>4046</v>
      </c>
      <c r="I37" s="12">
        <v>150</v>
      </c>
      <c r="J37" s="12">
        <f t="shared" si="9"/>
        <v>150</v>
      </c>
      <c r="K37" s="12">
        <v>150</v>
      </c>
      <c r="L37" s="22">
        <f t="shared" si="10"/>
        <v>7.3919999999999995</v>
      </c>
      <c r="M37" s="13" t="s">
        <v>71</v>
      </c>
      <c r="N37" s="21">
        <v>2711</v>
      </c>
      <c r="O37" s="12">
        <f t="shared" si="6"/>
        <v>271.1</v>
      </c>
      <c r="P37" s="12">
        <f t="shared" si="7"/>
        <v>150</v>
      </c>
      <c r="Q37" s="12">
        <v>150</v>
      </c>
      <c r="R37" s="39">
        <f t="shared" si="8"/>
        <v>7.3919999999999995</v>
      </c>
    </row>
    <row r="38" spans="1:18" ht="12" customHeight="1">
      <c r="A38" s="10" t="s">
        <v>39</v>
      </c>
      <c r="B38" s="35">
        <v>2430</v>
      </c>
      <c r="C38" s="12">
        <f t="shared" si="0"/>
        <v>243</v>
      </c>
      <c r="D38" s="12">
        <f t="shared" si="1"/>
        <v>150</v>
      </c>
      <c r="E38" s="12">
        <v>150</v>
      </c>
      <c r="F38" s="22">
        <f t="shared" si="2"/>
        <v>10.806666666666667</v>
      </c>
      <c r="G38" s="13" t="s">
        <v>17</v>
      </c>
      <c r="H38" s="11">
        <v>3840</v>
      </c>
      <c r="I38" s="12">
        <v>150</v>
      </c>
      <c r="J38" s="12">
        <f t="shared" si="9"/>
        <v>150</v>
      </c>
      <c r="K38" s="12">
        <v>150</v>
      </c>
      <c r="L38" s="22">
        <f t="shared" si="10"/>
        <v>7.3919999999999995</v>
      </c>
      <c r="M38" s="13" t="s">
        <v>72</v>
      </c>
      <c r="N38" s="21">
        <v>3018</v>
      </c>
      <c r="O38" s="12">
        <f t="shared" si="6"/>
        <v>301.8</v>
      </c>
      <c r="P38" s="12">
        <f t="shared" si="7"/>
        <v>150</v>
      </c>
      <c r="Q38" s="12">
        <v>150</v>
      </c>
      <c r="R38" s="39">
        <f t="shared" si="8"/>
        <v>7.3919999999999995</v>
      </c>
    </row>
    <row r="39" spans="1:18" ht="12" customHeight="1">
      <c r="A39" s="10" t="s">
        <v>40</v>
      </c>
      <c r="B39" s="35">
        <v>3554</v>
      </c>
      <c r="C39" s="12">
        <f t="shared" si="0"/>
        <v>355.40000000000003</v>
      </c>
      <c r="D39" s="12">
        <f t="shared" si="1"/>
        <v>150</v>
      </c>
      <c r="E39" s="12">
        <v>150</v>
      </c>
      <c r="F39" s="22">
        <f t="shared" si="2"/>
        <v>10.806666666666667</v>
      </c>
      <c r="G39" s="13" t="s">
        <v>18</v>
      </c>
      <c r="H39" s="11">
        <v>5047</v>
      </c>
      <c r="I39" s="12">
        <v>150</v>
      </c>
      <c r="J39" s="12">
        <f t="shared" si="9"/>
        <v>150</v>
      </c>
      <c r="K39" s="12">
        <v>150</v>
      </c>
      <c r="L39" s="22">
        <f t="shared" si="10"/>
        <v>7.3919999999999995</v>
      </c>
      <c r="M39" s="13" t="s">
        <v>73</v>
      </c>
      <c r="N39" s="21">
        <v>4845</v>
      </c>
      <c r="O39" s="12">
        <f t="shared" si="6"/>
        <v>484.5</v>
      </c>
      <c r="P39" s="12">
        <f t="shared" si="7"/>
        <v>150</v>
      </c>
      <c r="Q39" s="12">
        <v>150</v>
      </c>
      <c r="R39" s="39">
        <f t="shared" si="8"/>
        <v>7.3919999999999995</v>
      </c>
    </row>
    <row r="40" spans="1:18" ht="12" customHeight="1">
      <c r="A40" s="10" t="s">
        <v>41</v>
      </c>
      <c r="B40" s="35">
        <v>3875</v>
      </c>
      <c r="C40" s="12">
        <f aca="true" t="shared" si="11" ref="C40:C60">SUM(0.1*(B40))</f>
        <v>387.5</v>
      </c>
      <c r="D40" s="12">
        <f aca="true" t="shared" si="12" ref="D40:D60">IF(C40&gt;150,150,C40)</f>
        <v>150</v>
      </c>
      <c r="E40" s="12">
        <v>150</v>
      </c>
      <c r="F40" s="22">
        <f aca="true" t="shared" si="13" ref="F40:F60">1621/D40</f>
        <v>10.806666666666667</v>
      </c>
      <c r="G40" s="13" t="s">
        <v>19</v>
      </c>
      <c r="H40" s="11">
        <v>4122</v>
      </c>
      <c r="I40" s="12">
        <v>150</v>
      </c>
      <c r="J40" s="12">
        <f t="shared" si="9"/>
        <v>150</v>
      </c>
      <c r="K40" s="12">
        <v>150</v>
      </c>
      <c r="L40" s="22">
        <f t="shared" si="10"/>
        <v>7.3919999999999995</v>
      </c>
      <c r="M40" s="13" t="s">
        <v>74</v>
      </c>
      <c r="N40" s="21">
        <v>4911</v>
      </c>
      <c r="O40" s="12">
        <f aca="true" t="shared" si="14" ref="O40:O56">SUM(0.1*(N40))</f>
        <v>491.1</v>
      </c>
      <c r="P40" s="12">
        <f aca="true" t="shared" si="15" ref="P40:P56">IF(O40&gt;150,150,O40)</f>
        <v>150</v>
      </c>
      <c r="Q40" s="12">
        <v>150</v>
      </c>
      <c r="R40" s="39">
        <f aca="true" t="shared" si="16" ref="R40:R56">1108.8/P40</f>
        <v>7.3919999999999995</v>
      </c>
    </row>
    <row r="41" spans="1:18" ht="12" customHeight="1">
      <c r="A41" s="10" t="s">
        <v>42</v>
      </c>
      <c r="B41" s="35">
        <v>2646</v>
      </c>
      <c r="C41" s="12">
        <f t="shared" si="11"/>
        <v>264.6</v>
      </c>
      <c r="D41" s="12">
        <f t="shared" si="12"/>
        <v>150</v>
      </c>
      <c r="E41" s="12">
        <v>150</v>
      </c>
      <c r="F41" s="22">
        <f t="shared" si="13"/>
        <v>10.806666666666667</v>
      </c>
      <c r="G41" s="13" t="s">
        <v>20</v>
      </c>
      <c r="H41" s="11">
        <v>3292</v>
      </c>
      <c r="I41" s="12">
        <v>150</v>
      </c>
      <c r="J41" s="12">
        <f t="shared" si="9"/>
        <v>150</v>
      </c>
      <c r="K41" s="12">
        <v>150</v>
      </c>
      <c r="L41" s="22">
        <f t="shared" si="10"/>
        <v>7.3919999999999995</v>
      </c>
      <c r="M41" s="13" t="s">
        <v>75</v>
      </c>
      <c r="N41" s="21">
        <v>6000</v>
      </c>
      <c r="O41" s="12">
        <f t="shared" si="14"/>
        <v>600</v>
      </c>
      <c r="P41" s="12">
        <f t="shared" si="15"/>
        <v>150</v>
      </c>
      <c r="Q41" s="12">
        <v>150</v>
      </c>
      <c r="R41" s="39">
        <f t="shared" si="16"/>
        <v>7.3919999999999995</v>
      </c>
    </row>
    <row r="42" spans="1:18" ht="12" customHeight="1">
      <c r="A42" s="10" t="s">
        <v>43</v>
      </c>
      <c r="B42" s="35">
        <v>3573</v>
      </c>
      <c r="C42" s="12">
        <f t="shared" si="11"/>
        <v>357.3</v>
      </c>
      <c r="D42" s="12">
        <f t="shared" si="12"/>
        <v>150</v>
      </c>
      <c r="E42" s="12">
        <v>150</v>
      </c>
      <c r="F42" s="22">
        <f t="shared" si="13"/>
        <v>10.806666666666667</v>
      </c>
      <c r="G42" s="13" t="s">
        <v>21</v>
      </c>
      <c r="H42" s="11">
        <v>4088</v>
      </c>
      <c r="I42" s="12">
        <v>150</v>
      </c>
      <c r="J42" s="12">
        <f t="shared" si="9"/>
        <v>150</v>
      </c>
      <c r="K42" s="12">
        <v>150</v>
      </c>
      <c r="L42" s="22">
        <f t="shared" si="10"/>
        <v>7.3919999999999995</v>
      </c>
      <c r="M42" s="13" t="s">
        <v>76</v>
      </c>
      <c r="N42" s="21">
        <v>4966</v>
      </c>
      <c r="O42" s="12">
        <f t="shared" si="14"/>
        <v>496.6</v>
      </c>
      <c r="P42" s="12">
        <f t="shared" si="15"/>
        <v>150</v>
      </c>
      <c r="Q42" s="12">
        <v>150</v>
      </c>
      <c r="R42" s="39">
        <f t="shared" si="16"/>
        <v>7.3919999999999995</v>
      </c>
    </row>
    <row r="43" spans="1:18" ht="12" customHeight="1">
      <c r="A43" s="10" t="s">
        <v>44</v>
      </c>
      <c r="B43" s="35">
        <v>5232</v>
      </c>
      <c r="C43" s="12">
        <f t="shared" si="11"/>
        <v>523.2</v>
      </c>
      <c r="D43" s="12">
        <f t="shared" si="12"/>
        <v>150</v>
      </c>
      <c r="E43" s="12">
        <v>150</v>
      </c>
      <c r="F43" s="22">
        <f t="shared" si="13"/>
        <v>10.806666666666667</v>
      </c>
      <c r="G43" s="13" t="s">
        <v>22</v>
      </c>
      <c r="H43" s="11">
        <v>3057</v>
      </c>
      <c r="I43" s="12">
        <v>150</v>
      </c>
      <c r="J43" s="12">
        <f t="shared" si="9"/>
        <v>150</v>
      </c>
      <c r="K43" s="12">
        <v>150</v>
      </c>
      <c r="L43" s="22">
        <f t="shared" si="10"/>
        <v>7.3919999999999995</v>
      </c>
      <c r="M43" s="13" t="s">
        <v>77</v>
      </c>
      <c r="N43" s="21">
        <v>5133</v>
      </c>
      <c r="O43" s="12">
        <f t="shared" si="14"/>
        <v>513.3000000000001</v>
      </c>
      <c r="P43" s="12">
        <f t="shared" si="15"/>
        <v>150</v>
      </c>
      <c r="Q43" s="12">
        <v>150</v>
      </c>
      <c r="R43" s="39">
        <f t="shared" si="16"/>
        <v>7.3919999999999995</v>
      </c>
    </row>
    <row r="44" spans="1:18" ht="12" customHeight="1">
      <c r="A44" s="10" t="s">
        <v>45</v>
      </c>
      <c r="B44" s="35">
        <v>4134</v>
      </c>
      <c r="C44" s="12">
        <f t="shared" si="11"/>
        <v>413.40000000000003</v>
      </c>
      <c r="D44" s="12">
        <f t="shared" si="12"/>
        <v>150</v>
      </c>
      <c r="E44" s="12">
        <v>150</v>
      </c>
      <c r="F44" s="22">
        <f t="shared" si="13"/>
        <v>10.806666666666667</v>
      </c>
      <c r="G44" s="13" t="s">
        <v>23</v>
      </c>
      <c r="H44" s="11">
        <v>5423</v>
      </c>
      <c r="I44" s="12">
        <v>150</v>
      </c>
      <c r="J44" s="12">
        <f t="shared" si="9"/>
        <v>150</v>
      </c>
      <c r="K44" s="12">
        <v>150</v>
      </c>
      <c r="L44" s="22">
        <f t="shared" si="10"/>
        <v>7.3919999999999995</v>
      </c>
      <c r="M44" s="13" t="s">
        <v>78</v>
      </c>
      <c r="N44" s="21">
        <v>4365</v>
      </c>
      <c r="O44" s="12">
        <f t="shared" si="14"/>
        <v>436.5</v>
      </c>
      <c r="P44" s="12">
        <f t="shared" si="15"/>
        <v>150</v>
      </c>
      <c r="Q44" s="12">
        <v>150</v>
      </c>
      <c r="R44" s="39">
        <f t="shared" si="16"/>
        <v>7.3919999999999995</v>
      </c>
    </row>
    <row r="45" spans="1:18" ht="12" customHeight="1">
      <c r="A45" s="10" t="s">
        <v>46</v>
      </c>
      <c r="B45" s="35">
        <v>3404</v>
      </c>
      <c r="C45" s="12">
        <f t="shared" si="11"/>
        <v>340.40000000000003</v>
      </c>
      <c r="D45" s="12">
        <f t="shared" si="12"/>
        <v>150</v>
      </c>
      <c r="E45" s="12">
        <v>150</v>
      </c>
      <c r="F45" s="22">
        <f t="shared" si="13"/>
        <v>10.806666666666667</v>
      </c>
      <c r="G45" s="13" t="s">
        <v>24</v>
      </c>
      <c r="H45" s="11">
        <v>3087</v>
      </c>
      <c r="I45" s="12">
        <v>150</v>
      </c>
      <c r="J45" s="12">
        <f t="shared" si="9"/>
        <v>150</v>
      </c>
      <c r="K45" s="12">
        <v>150</v>
      </c>
      <c r="L45" s="22">
        <f t="shared" si="10"/>
        <v>7.3919999999999995</v>
      </c>
      <c r="M45" s="13" t="s">
        <v>79</v>
      </c>
      <c r="N45" s="21">
        <v>1906</v>
      </c>
      <c r="O45" s="12">
        <f t="shared" si="14"/>
        <v>190.60000000000002</v>
      </c>
      <c r="P45" s="12">
        <f t="shared" si="15"/>
        <v>150</v>
      </c>
      <c r="Q45" s="12">
        <v>150</v>
      </c>
      <c r="R45" s="39">
        <f t="shared" si="16"/>
        <v>7.3919999999999995</v>
      </c>
    </row>
    <row r="46" spans="1:18" ht="12" customHeight="1">
      <c r="A46" s="10" t="s">
        <v>47</v>
      </c>
      <c r="B46" s="35">
        <v>3719</v>
      </c>
      <c r="C46" s="12">
        <f t="shared" si="11"/>
        <v>371.90000000000003</v>
      </c>
      <c r="D46" s="12">
        <f t="shared" si="12"/>
        <v>150</v>
      </c>
      <c r="E46" s="12">
        <v>150</v>
      </c>
      <c r="F46" s="22">
        <f t="shared" si="13"/>
        <v>10.806666666666667</v>
      </c>
      <c r="G46" s="13" t="s">
        <v>25</v>
      </c>
      <c r="H46" s="11">
        <v>3065</v>
      </c>
      <c r="I46" s="12">
        <v>150</v>
      </c>
      <c r="J46" s="12">
        <f t="shared" si="9"/>
        <v>150</v>
      </c>
      <c r="K46" s="12">
        <v>150</v>
      </c>
      <c r="L46" s="22">
        <f t="shared" si="10"/>
        <v>7.3919999999999995</v>
      </c>
      <c r="M46" s="13" t="s">
        <v>80</v>
      </c>
      <c r="N46" s="21">
        <v>5047</v>
      </c>
      <c r="O46" s="12">
        <f t="shared" si="14"/>
        <v>504.70000000000005</v>
      </c>
      <c r="P46" s="12">
        <f t="shared" si="15"/>
        <v>150</v>
      </c>
      <c r="Q46" s="12">
        <v>150</v>
      </c>
      <c r="R46" s="39">
        <f t="shared" si="16"/>
        <v>7.3919999999999995</v>
      </c>
    </row>
    <row r="47" spans="1:18" ht="12" customHeight="1">
      <c r="A47" s="10" t="s">
        <v>48</v>
      </c>
      <c r="B47" s="35">
        <v>6393</v>
      </c>
      <c r="C47" s="12">
        <f t="shared" si="11"/>
        <v>639.3000000000001</v>
      </c>
      <c r="D47" s="12">
        <f t="shared" si="12"/>
        <v>150</v>
      </c>
      <c r="E47" s="12">
        <v>150</v>
      </c>
      <c r="F47" s="22">
        <f t="shared" si="13"/>
        <v>10.806666666666667</v>
      </c>
      <c r="G47" s="13" t="s">
        <v>26</v>
      </c>
      <c r="H47" s="11">
        <v>3433</v>
      </c>
      <c r="I47" s="12">
        <v>150</v>
      </c>
      <c r="J47" s="12">
        <f t="shared" si="9"/>
        <v>150</v>
      </c>
      <c r="K47" s="12">
        <v>150</v>
      </c>
      <c r="L47" s="22">
        <f t="shared" si="10"/>
        <v>7.3919999999999995</v>
      </c>
      <c r="M47" s="13" t="s">
        <v>81</v>
      </c>
      <c r="N47" s="21">
        <v>4754</v>
      </c>
      <c r="O47" s="12">
        <f t="shared" si="14"/>
        <v>475.40000000000003</v>
      </c>
      <c r="P47" s="12">
        <f t="shared" si="15"/>
        <v>150</v>
      </c>
      <c r="Q47" s="12">
        <v>150</v>
      </c>
      <c r="R47" s="39">
        <f t="shared" si="16"/>
        <v>7.3919999999999995</v>
      </c>
    </row>
    <row r="48" spans="1:18" ht="12" customHeight="1">
      <c r="A48" s="10" t="s">
        <v>49</v>
      </c>
      <c r="B48" s="35">
        <v>9042</v>
      </c>
      <c r="C48" s="12">
        <f t="shared" si="11"/>
        <v>904.2</v>
      </c>
      <c r="D48" s="12">
        <f t="shared" si="12"/>
        <v>150</v>
      </c>
      <c r="E48" s="12">
        <v>150</v>
      </c>
      <c r="F48" s="22">
        <f t="shared" si="13"/>
        <v>10.806666666666667</v>
      </c>
      <c r="G48" s="13" t="s">
        <v>27</v>
      </c>
      <c r="H48" s="11">
        <v>4245</v>
      </c>
      <c r="I48" s="12">
        <v>150</v>
      </c>
      <c r="J48" s="12">
        <f t="shared" si="9"/>
        <v>150</v>
      </c>
      <c r="K48" s="12">
        <v>150</v>
      </c>
      <c r="L48" s="22">
        <f t="shared" si="10"/>
        <v>7.3919999999999995</v>
      </c>
      <c r="M48" s="13" t="s">
        <v>82</v>
      </c>
      <c r="N48" s="21">
        <v>4040</v>
      </c>
      <c r="O48" s="12">
        <f t="shared" si="14"/>
        <v>404</v>
      </c>
      <c r="P48" s="12">
        <f t="shared" si="15"/>
        <v>150</v>
      </c>
      <c r="Q48" s="12">
        <v>150</v>
      </c>
      <c r="R48" s="39">
        <f t="shared" si="16"/>
        <v>7.3919999999999995</v>
      </c>
    </row>
    <row r="49" spans="1:18" ht="12" customHeight="1">
      <c r="A49" s="10" t="s">
        <v>50</v>
      </c>
      <c r="B49" s="35">
        <v>6476</v>
      </c>
      <c r="C49" s="12">
        <f t="shared" si="11"/>
        <v>647.6</v>
      </c>
      <c r="D49" s="12">
        <f t="shared" si="12"/>
        <v>150</v>
      </c>
      <c r="E49" s="12">
        <v>150</v>
      </c>
      <c r="F49" s="22">
        <f t="shared" si="13"/>
        <v>10.806666666666667</v>
      </c>
      <c r="G49" s="13" t="s">
        <v>28</v>
      </c>
      <c r="H49" s="11">
        <v>3145</v>
      </c>
      <c r="I49" s="12">
        <v>150</v>
      </c>
      <c r="J49" s="12">
        <f t="shared" si="9"/>
        <v>150</v>
      </c>
      <c r="K49" s="12">
        <v>150</v>
      </c>
      <c r="L49" s="22">
        <f t="shared" si="10"/>
        <v>7.3919999999999995</v>
      </c>
      <c r="M49" s="13" t="s">
        <v>83</v>
      </c>
      <c r="N49" s="21">
        <v>5135</v>
      </c>
      <c r="O49" s="12">
        <f t="shared" si="14"/>
        <v>513.5</v>
      </c>
      <c r="P49" s="12">
        <f t="shared" si="15"/>
        <v>150</v>
      </c>
      <c r="Q49" s="12">
        <v>150</v>
      </c>
      <c r="R49" s="39">
        <f t="shared" si="16"/>
        <v>7.3919999999999995</v>
      </c>
    </row>
    <row r="50" spans="1:18" ht="12" customHeight="1">
      <c r="A50" s="10" t="s">
        <v>51</v>
      </c>
      <c r="B50" s="35">
        <v>4725</v>
      </c>
      <c r="C50" s="12">
        <f t="shared" si="11"/>
        <v>472.5</v>
      </c>
      <c r="D50" s="12">
        <f t="shared" si="12"/>
        <v>150</v>
      </c>
      <c r="E50" s="12">
        <v>150</v>
      </c>
      <c r="F50" s="22">
        <f t="shared" si="13"/>
        <v>10.806666666666667</v>
      </c>
      <c r="G50" s="13" t="s">
        <v>29</v>
      </c>
      <c r="H50" s="11">
        <v>3493</v>
      </c>
      <c r="I50" s="12">
        <v>150</v>
      </c>
      <c r="J50" s="12">
        <f t="shared" si="9"/>
        <v>150</v>
      </c>
      <c r="K50" s="12">
        <v>150</v>
      </c>
      <c r="L50" s="22">
        <f t="shared" si="10"/>
        <v>7.3919999999999995</v>
      </c>
      <c r="M50" s="13" t="s">
        <v>84</v>
      </c>
      <c r="N50" s="21">
        <v>5230</v>
      </c>
      <c r="O50" s="12">
        <f t="shared" si="14"/>
        <v>523</v>
      </c>
      <c r="P50" s="12">
        <f t="shared" si="15"/>
        <v>150</v>
      </c>
      <c r="Q50" s="12">
        <v>150</v>
      </c>
      <c r="R50" s="39">
        <f t="shared" si="16"/>
        <v>7.3919999999999995</v>
      </c>
    </row>
    <row r="51" spans="1:18" ht="12" customHeight="1">
      <c r="A51" s="10" t="s">
        <v>52</v>
      </c>
      <c r="B51" s="35">
        <v>6953</v>
      </c>
      <c r="C51" s="12">
        <f t="shared" si="11"/>
        <v>695.3000000000001</v>
      </c>
      <c r="D51" s="12">
        <f t="shared" si="12"/>
        <v>150</v>
      </c>
      <c r="E51" s="12">
        <v>150</v>
      </c>
      <c r="F51" s="22">
        <f t="shared" si="13"/>
        <v>10.806666666666667</v>
      </c>
      <c r="G51" s="13" t="s">
        <v>30</v>
      </c>
      <c r="H51" s="11">
        <v>3118</v>
      </c>
      <c r="I51" s="12">
        <v>150</v>
      </c>
      <c r="J51" s="12">
        <f t="shared" si="9"/>
        <v>150</v>
      </c>
      <c r="K51" s="12">
        <v>150</v>
      </c>
      <c r="L51" s="22">
        <f t="shared" si="10"/>
        <v>7.3919999999999995</v>
      </c>
      <c r="M51" s="13" t="s">
        <v>85</v>
      </c>
      <c r="N51" s="21">
        <v>4676</v>
      </c>
      <c r="O51" s="12">
        <f t="shared" si="14"/>
        <v>467.6</v>
      </c>
      <c r="P51" s="12">
        <f t="shared" si="15"/>
        <v>150</v>
      </c>
      <c r="Q51" s="12">
        <v>150</v>
      </c>
      <c r="R51" s="39">
        <f t="shared" si="16"/>
        <v>7.3919999999999995</v>
      </c>
    </row>
    <row r="52" spans="1:18" ht="12" customHeight="1">
      <c r="A52" s="10" t="s">
        <v>53</v>
      </c>
      <c r="B52" s="35">
        <v>7015</v>
      </c>
      <c r="C52" s="12">
        <f t="shared" si="11"/>
        <v>701.5</v>
      </c>
      <c r="D52" s="12">
        <f t="shared" si="12"/>
        <v>150</v>
      </c>
      <c r="E52" s="12">
        <v>150</v>
      </c>
      <c r="F52" s="22">
        <f t="shared" si="13"/>
        <v>10.806666666666667</v>
      </c>
      <c r="G52" s="13" t="s">
        <v>31</v>
      </c>
      <c r="H52" s="11">
        <v>2986</v>
      </c>
      <c r="I52" s="12">
        <v>150</v>
      </c>
      <c r="J52" s="12">
        <f t="shared" si="9"/>
        <v>150</v>
      </c>
      <c r="K52" s="12">
        <v>150</v>
      </c>
      <c r="L52" s="22">
        <f t="shared" si="10"/>
        <v>7.3919999999999995</v>
      </c>
      <c r="M52" s="13" t="s">
        <v>86</v>
      </c>
      <c r="N52" s="21">
        <v>5422</v>
      </c>
      <c r="O52" s="12">
        <f t="shared" si="14"/>
        <v>542.2</v>
      </c>
      <c r="P52" s="12">
        <f t="shared" si="15"/>
        <v>150</v>
      </c>
      <c r="Q52" s="12">
        <v>150</v>
      </c>
      <c r="R52" s="39">
        <f t="shared" si="16"/>
        <v>7.3919999999999995</v>
      </c>
    </row>
    <row r="53" spans="1:18" ht="12" customHeight="1">
      <c r="A53" s="10" t="s">
        <v>54</v>
      </c>
      <c r="B53" s="35">
        <v>7618</v>
      </c>
      <c r="C53" s="12">
        <f t="shared" si="11"/>
        <v>761.8000000000001</v>
      </c>
      <c r="D53" s="12">
        <f t="shared" si="12"/>
        <v>150</v>
      </c>
      <c r="E53" s="12">
        <v>150</v>
      </c>
      <c r="F53" s="22">
        <f t="shared" si="13"/>
        <v>10.806666666666667</v>
      </c>
      <c r="G53" s="13" t="s">
        <v>32</v>
      </c>
      <c r="H53" s="11">
        <v>4271</v>
      </c>
      <c r="I53" s="12">
        <v>150</v>
      </c>
      <c r="J53" s="12">
        <f t="shared" si="9"/>
        <v>150</v>
      </c>
      <c r="K53" s="12">
        <v>150</v>
      </c>
      <c r="L53" s="22">
        <f t="shared" si="10"/>
        <v>7.3919999999999995</v>
      </c>
      <c r="M53" s="13" t="s">
        <v>87</v>
      </c>
      <c r="N53" s="21">
        <v>5463</v>
      </c>
      <c r="O53" s="12">
        <f t="shared" si="14"/>
        <v>546.3000000000001</v>
      </c>
      <c r="P53" s="12">
        <f t="shared" si="15"/>
        <v>150</v>
      </c>
      <c r="Q53" s="12">
        <v>150</v>
      </c>
      <c r="R53" s="39">
        <f t="shared" si="16"/>
        <v>7.3919999999999995</v>
      </c>
    </row>
    <row r="54" spans="1:18" ht="12" customHeight="1">
      <c r="A54" s="10" t="s">
        <v>55</v>
      </c>
      <c r="B54" s="35">
        <v>3459</v>
      </c>
      <c r="C54" s="12">
        <f t="shared" si="11"/>
        <v>345.90000000000003</v>
      </c>
      <c r="D54" s="12">
        <f t="shared" si="12"/>
        <v>150</v>
      </c>
      <c r="E54" s="12">
        <v>150</v>
      </c>
      <c r="F54" s="22">
        <f t="shared" si="13"/>
        <v>10.806666666666667</v>
      </c>
      <c r="G54" s="13" t="s">
        <v>33</v>
      </c>
      <c r="H54" s="11">
        <v>5508</v>
      </c>
      <c r="I54" s="12">
        <v>150</v>
      </c>
      <c r="J54" s="12">
        <f t="shared" si="9"/>
        <v>150</v>
      </c>
      <c r="K54" s="12">
        <v>150</v>
      </c>
      <c r="L54" s="22">
        <f t="shared" si="10"/>
        <v>7.3919999999999995</v>
      </c>
      <c r="M54" s="13" t="s">
        <v>88</v>
      </c>
      <c r="N54" s="21">
        <v>4160</v>
      </c>
      <c r="O54" s="12">
        <f t="shared" si="14"/>
        <v>416</v>
      </c>
      <c r="P54" s="12">
        <f t="shared" si="15"/>
        <v>150</v>
      </c>
      <c r="Q54" s="12">
        <v>150</v>
      </c>
      <c r="R54" s="39">
        <f t="shared" si="16"/>
        <v>7.3919999999999995</v>
      </c>
    </row>
    <row r="55" spans="1:18" ht="12" customHeight="1">
      <c r="A55" s="10" t="s">
        <v>56</v>
      </c>
      <c r="B55" s="35">
        <v>7721</v>
      </c>
      <c r="C55" s="12">
        <f t="shared" si="11"/>
        <v>772.1</v>
      </c>
      <c r="D55" s="12">
        <f t="shared" si="12"/>
        <v>150</v>
      </c>
      <c r="E55" s="12">
        <v>150</v>
      </c>
      <c r="F55" s="22">
        <f t="shared" si="13"/>
        <v>10.806666666666667</v>
      </c>
      <c r="G55" s="13" t="s">
        <v>34</v>
      </c>
      <c r="H55" s="11">
        <v>3710</v>
      </c>
      <c r="I55" s="12">
        <v>150</v>
      </c>
      <c r="J55" s="12">
        <f t="shared" si="9"/>
        <v>150</v>
      </c>
      <c r="K55" s="12">
        <v>150</v>
      </c>
      <c r="L55" s="22">
        <f t="shared" si="10"/>
        <v>7.3919999999999995</v>
      </c>
      <c r="M55" s="13" t="s">
        <v>89</v>
      </c>
      <c r="N55" s="21">
        <v>2842</v>
      </c>
      <c r="O55" s="12">
        <f t="shared" si="14"/>
        <v>284.2</v>
      </c>
      <c r="P55" s="12">
        <f t="shared" si="15"/>
        <v>150</v>
      </c>
      <c r="Q55" s="12">
        <v>150</v>
      </c>
      <c r="R55" s="39">
        <f t="shared" si="16"/>
        <v>7.3919999999999995</v>
      </c>
    </row>
    <row r="56" spans="1:18" ht="12" customHeight="1">
      <c r="A56" s="10" t="s">
        <v>57</v>
      </c>
      <c r="B56" s="35">
        <v>7323</v>
      </c>
      <c r="C56" s="12">
        <f t="shared" si="11"/>
        <v>732.3000000000001</v>
      </c>
      <c r="D56" s="12">
        <f t="shared" si="12"/>
        <v>150</v>
      </c>
      <c r="E56" s="12">
        <v>150</v>
      </c>
      <c r="F56" s="22">
        <f t="shared" si="13"/>
        <v>10.806666666666667</v>
      </c>
      <c r="G56" s="13" t="s">
        <v>35</v>
      </c>
      <c r="H56" s="11">
        <v>4616</v>
      </c>
      <c r="I56" s="12">
        <v>150</v>
      </c>
      <c r="J56" s="12">
        <f t="shared" si="9"/>
        <v>150</v>
      </c>
      <c r="K56" s="12">
        <v>150</v>
      </c>
      <c r="L56" s="22">
        <f t="shared" si="10"/>
        <v>7.3919999999999995</v>
      </c>
      <c r="M56" s="13" t="s">
        <v>90</v>
      </c>
      <c r="N56" s="21">
        <v>3239</v>
      </c>
      <c r="O56" s="12">
        <f t="shared" si="14"/>
        <v>323.90000000000003</v>
      </c>
      <c r="P56" s="12">
        <f t="shared" si="15"/>
        <v>150</v>
      </c>
      <c r="Q56" s="12">
        <v>150</v>
      </c>
      <c r="R56" s="39">
        <f t="shared" si="16"/>
        <v>7.3919999999999995</v>
      </c>
    </row>
    <row r="57" spans="1:18" ht="12" customHeight="1">
      <c r="A57" s="10" t="s">
        <v>58</v>
      </c>
      <c r="B57" s="35">
        <v>7746</v>
      </c>
      <c r="C57" s="12">
        <f t="shared" si="11"/>
        <v>774.6</v>
      </c>
      <c r="D57" s="12">
        <f t="shared" si="12"/>
        <v>150</v>
      </c>
      <c r="E57" s="12">
        <v>150</v>
      </c>
      <c r="F57" s="22">
        <f t="shared" si="13"/>
        <v>10.806666666666667</v>
      </c>
      <c r="G57" s="13" t="s">
        <v>36</v>
      </c>
      <c r="H57" s="11">
        <v>2836</v>
      </c>
      <c r="I57" s="12">
        <v>150</v>
      </c>
      <c r="J57" s="12">
        <f t="shared" si="9"/>
        <v>150</v>
      </c>
      <c r="K57" s="12">
        <v>150</v>
      </c>
      <c r="L57" s="22">
        <f t="shared" si="10"/>
        <v>7.3919999999999995</v>
      </c>
      <c r="M57" s="13"/>
      <c r="N57" s="3"/>
      <c r="O57" s="3"/>
      <c r="P57" s="3"/>
      <c r="Q57" s="3"/>
      <c r="R57" s="33"/>
    </row>
    <row r="58" spans="1:18" ht="12" customHeight="1">
      <c r="A58" s="10" t="s">
        <v>59</v>
      </c>
      <c r="B58" s="35">
        <v>4707</v>
      </c>
      <c r="C58" s="12">
        <f t="shared" si="11"/>
        <v>470.70000000000005</v>
      </c>
      <c r="D58" s="12">
        <f t="shared" si="12"/>
        <v>150</v>
      </c>
      <c r="E58" s="12">
        <v>150</v>
      </c>
      <c r="F58" s="22">
        <f t="shared" si="13"/>
        <v>10.806666666666667</v>
      </c>
      <c r="G58" s="13" t="s">
        <v>37</v>
      </c>
      <c r="H58" s="11">
        <v>3548</v>
      </c>
      <c r="I58" s="12">
        <v>150</v>
      </c>
      <c r="J58" s="12">
        <f t="shared" si="9"/>
        <v>150</v>
      </c>
      <c r="K58" s="12">
        <v>150</v>
      </c>
      <c r="L58" s="22">
        <f t="shared" si="10"/>
        <v>7.3919999999999995</v>
      </c>
      <c r="M58" s="13"/>
      <c r="N58" s="3"/>
      <c r="O58" s="3"/>
      <c r="P58" s="3"/>
      <c r="Q58" s="3"/>
      <c r="R58" s="33"/>
    </row>
    <row r="59" spans="1:18" ht="12" customHeight="1">
      <c r="A59" s="10" t="s">
        <v>60</v>
      </c>
      <c r="B59" s="35">
        <v>8037</v>
      </c>
      <c r="C59" s="12">
        <f t="shared" si="11"/>
        <v>803.7</v>
      </c>
      <c r="D59" s="12">
        <f t="shared" si="12"/>
        <v>150</v>
      </c>
      <c r="E59" s="12">
        <v>150</v>
      </c>
      <c r="F59" s="22">
        <f t="shared" si="13"/>
        <v>10.806666666666667</v>
      </c>
      <c r="G59" s="13" t="s">
        <v>38</v>
      </c>
      <c r="H59" s="11">
        <v>2344</v>
      </c>
      <c r="I59" s="12">
        <v>150</v>
      </c>
      <c r="J59" s="12">
        <f t="shared" si="9"/>
        <v>150</v>
      </c>
      <c r="K59" s="12">
        <v>150</v>
      </c>
      <c r="L59" s="22">
        <f t="shared" si="10"/>
        <v>7.3919999999999995</v>
      </c>
      <c r="M59" s="13"/>
      <c r="N59" s="3"/>
      <c r="O59" s="3"/>
      <c r="P59" s="3"/>
      <c r="Q59" s="3"/>
      <c r="R59" s="33"/>
    </row>
    <row r="60" spans="1:18" ht="12" customHeight="1" thickBot="1">
      <c r="A60" s="15" t="s">
        <v>61</v>
      </c>
      <c r="B60" s="62">
        <v>6906</v>
      </c>
      <c r="C60" s="17">
        <f t="shared" si="11"/>
        <v>690.6</v>
      </c>
      <c r="D60" s="17">
        <f t="shared" si="12"/>
        <v>150</v>
      </c>
      <c r="E60" s="17">
        <v>150</v>
      </c>
      <c r="F60" s="41">
        <f t="shared" si="13"/>
        <v>10.806666666666667</v>
      </c>
      <c r="G60" s="18" t="s">
        <v>39</v>
      </c>
      <c r="H60" s="16">
        <v>1990</v>
      </c>
      <c r="I60" s="17">
        <v>150</v>
      </c>
      <c r="J60" s="17">
        <f t="shared" si="9"/>
        <v>150</v>
      </c>
      <c r="K60" s="17">
        <v>150</v>
      </c>
      <c r="L60" s="41">
        <f t="shared" si="10"/>
        <v>7.3919999999999995</v>
      </c>
      <c r="M60" s="18"/>
      <c r="N60" s="19"/>
      <c r="O60" s="19"/>
      <c r="P60" s="19"/>
      <c r="Q60" s="19"/>
      <c r="R60" s="34"/>
    </row>
    <row r="61" spans="1:18" ht="12" customHeight="1">
      <c r="A61" s="63"/>
      <c r="C61" s="12"/>
      <c r="D61" s="12"/>
      <c r="E61" s="12"/>
      <c r="F61" s="22"/>
      <c r="G61" s="3"/>
      <c r="H61" s="1"/>
      <c r="I61" s="12"/>
      <c r="J61" s="12"/>
      <c r="K61" s="12"/>
      <c r="L61" s="14"/>
      <c r="M61" s="3"/>
      <c r="N61" s="1"/>
      <c r="O61" s="1"/>
      <c r="P61" s="1"/>
      <c r="Q61" s="1"/>
      <c r="R61" s="14"/>
    </row>
    <row r="62" spans="1:18" ht="12" customHeight="1">
      <c r="A62" s="63"/>
      <c r="C62" s="12"/>
      <c r="D62" s="12"/>
      <c r="E62" s="12"/>
      <c r="F62" s="22"/>
      <c r="G62" s="3"/>
      <c r="H62" s="1"/>
      <c r="I62" s="12"/>
      <c r="J62" s="12"/>
      <c r="K62" s="12"/>
      <c r="L62" s="14"/>
      <c r="M62" s="3"/>
      <c r="N62" s="1"/>
      <c r="O62" s="1"/>
      <c r="P62" s="1"/>
      <c r="Q62" s="1"/>
      <c r="R62" s="14"/>
    </row>
    <row r="63" spans="1:18" ht="12" customHeight="1">
      <c r="A63" s="73" t="s">
        <v>94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12" customHeight="1">
      <c r="A64" s="74" t="s">
        <v>7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 ht="12" customHeight="1" thickBot="1">
      <c r="B65" s="2"/>
      <c r="C65" s="2"/>
      <c r="D65" s="2"/>
      <c r="E65" s="2"/>
      <c r="F65" s="25"/>
      <c r="N65" s="2"/>
      <c r="O65" s="2"/>
      <c r="P65" s="2"/>
      <c r="Q65" s="2"/>
      <c r="R65" s="32"/>
    </row>
    <row r="66" spans="1:18" ht="12.75" customHeight="1">
      <c r="A66" s="75" t="s">
        <v>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7"/>
    </row>
    <row r="67" spans="1:18" ht="12" customHeight="1">
      <c r="A67" s="4"/>
      <c r="B67" s="5"/>
      <c r="C67" s="5"/>
      <c r="D67" s="5">
        <v>2005</v>
      </c>
      <c r="E67" s="5">
        <v>2004</v>
      </c>
      <c r="F67" s="23"/>
      <c r="G67" s="5"/>
      <c r="H67" s="5"/>
      <c r="I67" s="5"/>
      <c r="J67" s="5">
        <v>2005</v>
      </c>
      <c r="K67" s="5">
        <v>2004</v>
      </c>
      <c r="L67" s="27"/>
      <c r="M67" s="5"/>
      <c r="N67" s="5"/>
      <c r="O67" s="5"/>
      <c r="P67" s="5">
        <v>2005</v>
      </c>
      <c r="Q67" s="5">
        <v>2004</v>
      </c>
      <c r="R67" s="30"/>
    </row>
    <row r="68" spans="1:18" ht="12" customHeight="1">
      <c r="A68" s="6" t="s">
        <v>0</v>
      </c>
      <c r="B68" s="7" t="s">
        <v>1</v>
      </c>
      <c r="C68" s="7" t="s">
        <v>2</v>
      </c>
      <c r="D68" s="7" t="s">
        <v>125</v>
      </c>
      <c r="E68" s="7" t="s">
        <v>125</v>
      </c>
      <c r="F68" s="24" t="s">
        <v>3</v>
      </c>
      <c r="G68" s="5"/>
      <c r="H68" s="7" t="s">
        <v>1</v>
      </c>
      <c r="I68" s="7" t="s">
        <v>2</v>
      </c>
      <c r="J68" s="7" t="s">
        <v>125</v>
      </c>
      <c r="K68" s="7" t="s">
        <v>125</v>
      </c>
      <c r="L68" s="28" t="s">
        <v>3</v>
      </c>
      <c r="M68" s="8"/>
      <c r="N68" s="7" t="s">
        <v>1</v>
      </c>
      <c r="O68" s="7" t="s">
        <v>2</v>
      </c>
      <c r="P68" s="7" t="s">
        <v>125</v>
      </c>
      <c r="Q68" s="7" t="s">
        <v>125</v>
      </c>
      <c r="R68" s="31" t="s">
        <v>3</v>
      </c>
    </row>
    <row r="69" spans="1:18" ht="12" customHeight="1">
      <c r="A69" s="71" t="s">
        <v>8</v>
      </c>
      <c r="B69" s="69"/>
      <c r="C69" s="69"/>
      <c r="D69" s="69"/>
      <c r="E69" s="69"/>
      <c r="F69" s="69"/>
      <c r="G69" s="69" t="s">
        <v>62</v>
      </c>
      <c r="H69" s="69"/>
      <c r="I69" s="69"/>
      <c r="J69" s="69"/>
      <c r="K69" s="69"/>
      <c r="L69" s="69"/>
      <c r="M69" s="69" t="s">
        <v>91</v>
      </c>
      <c r="N69" s="69"/>
      <c r="O69" s="69"/>
      <c r="P69" s="69"/>
      <c r="Q69" s="69"/>
      <c r="R69" s="72"/>
    </row>
    <row r="70" spans="1:18" ht="12" customHeight="1">
      <c r="A70" s="10" t="s">
        <v>9</v>
      </c>
      <c r="B70" s="35">
        <v>10736</v>
      </c>
      <c r="C70" s="12">
        <f aca="true" t="shared" si="17" ref="C70:C101">SUM(0.1*(B70))</f>
        <v>1073.6000000000001</v>
      </c>
      <c r="D70" s="12">
        <f aca="true" t="shared" si="18" ref="D70:D101">IF(C70&gt;150,150,C70)</f>
        <v>150</v>
      </c>
      <c r="E70" s="11">
        <v>150</v>
      </c>
      <c r="F70" s="22">
        <f aca="true" t="shared" si="19" ref="F70:F101">1621/D70</f>
        <v>10.806666666666667</v>
      </c>
      <c r="G70" s="13" t="s">
        <v>10</v>
      </c>
      <c r="H70" s="35">
        <v>13160</v>
      </c>
      <c r="I70" s="12">
        <f aca="true" t="shared" si="20" ref="I70:I89">SUM(0.1*(H70))</f>
        <v>1316</v>
      </c>
      <c r="J70" s="12">
        <f aca="true" t="shared" si="21" ref="J70:J89">IF(I70&gt;150,150,I70)</f>
        <v>150</v>
      </c>
      <c r="K70" s="11">
        <v>150</v>
      </c>
      <c r="L70" s="22">
        <f aca="true" t="shared" si="22" ref="L70:L89">1108.8/J70</f>
        <v>7.3919999999999995</v>
      </c>
      <c r="M70" s="45" t="s">
        <v>40</v>
      </c>
      <c r="N70" s="46">
        <v>706</v>
      </c>
      <c r="O70" s="43">
        <f aca="true" t="shared" si="23" ref="O70:O101">SUM(0.1*(N70))</f>
        <v>70.60000000000001</v>
      </c>
      <c r="P70" s="43">
        <f aca="true" t="shared" si="24" ref="P70:P101">IF(O70&gt;150,150,O70)</f>
        <v>70.60000000000001</v>
      </c>
      <c r="Q70" s="57">
        <v>70</v>
      </c>
      <c r="R70" s="47">
        <f aca="true" t="shared" si="25" ref="R70:R101">1108.8/P70</f>
        <v>15.70538243626062</v>
      </c>
    </row>
    <row r="71" spans="1:18" ht="12" customHeight="1">
      <c r="A71" s="10" t="s">
        <v>10</v>
      </c>
      <c r="B71" s="35">
        <v>3617</v>
      </c>
      <c r="C71" s="12">
        <f t="shared" si="17"/>
        <v>361.70000000000005</v>
      </c>
      <c r="D71" s="12">
        <f t="shared" si="18"/>
        <v>150</v>
      </c>
      <c r="E71" s="11">
        <v>150</v>
      </c>
      <c r="F71" s="22">
        <f t="shared" si="19"/>
        <v>10.806666666666667</v>
      </c>
      <c r="G71" s="13" t="s">
        <v>12</v>
      </c>
      <c r="H71" s="35">
        <v>5458</v>
      </c>
      <c r="I71" s="12">
        <f t="shared" si="20"/>
        <v>545.8000000000001</v>
      </c>
      <c r="J71" s="12">
        <f t="shared" si="21"/>
        <v>150</v>
      </c>
      <c r="K71" s="11">
        <v>150</v>
      </c>
      <c r="L71" s="22">
        <f t="shared" si="22"/>
        <v>7.3919999999999995</v>
      </c>
      <c r="M71" s="13" t="s">
        <v>41</v>
      </c>
      <c r="N71" s="35">
        <v>2452</v>
      </c>
      <c r="O71" s="12">
        <f t="shared" si="23"/>
        <v>245.20000000000002</v>
      </c>
      <c r="P71" s="12">
        <f t="shared" si="24"/>
        <v>150</v>
      </c>
      <c r="Q71" s="11">
        <v>150</v>
      </c>
      <c r="R71" s="39">
        <f t="shared" si="25"/>
        <v>7.3919999999999995</v>
      </c>
    </row>
    <row r="72" spans="1:18" ht="12" customHeight="1">
      <c r="A72" s="10" t="s">
        <v>11</v>
      </c>
      <c r="B72" s="35">
        <v>2747</v>
      </c>
      <c r="C72" s="12">
        <f t="shared" si="17"/>
        <v>274.7</v>
      </c>
      <c r="D72" s="12">
        <f t="shared" si="18"/>
        <v>150</v>
      </c>
      <c r="E72" s="11">
        <v>150</v>
      </c>
      <c r="F72" s="22">
        <f t="shared" si="19"/>
        <v>10.806666666666667</v>
      </c>
      <c r="G72" s="13" t="s">
        <v>14</v>
      </c>
      <c r="H72" s="35">
        <v>4417</v>
      </c>
      <c r="I72" s="12">
        <f t="shared" si="20"/>
        <v>441.70000000000005</v>
      </c>
      <c r="J72" s="12">
        <f t="shared" si="21"/>
        <v>150</v>
      </c>
      <c r="K72" s="11">
        <v>150</v>
      </c>
      <c r="L72" s="22">
        <f t="shared" si="22"/>
        <v>7.3919999999999995</v>
      </c>
      <c r="M72" s="13" t="s">
        <v>42</v>
      </c>
      <c r="N72" s="36">
        <v>722</v>
      </c>
      <c r="O72" s="12">
        <f t="shared" si="23"/>
        <v>72.2</v>
      </c>
      <c r="P72" s="12">
        <f t="shared" si="24"/>
        <v>72.2</v>
      </c>
      <c r="Q72" s="51">
        <v>77</v>
      </c>
      <c r="R72" s="39">
        <f t="shared" si="25"/>
        <v>15.357340720221606</v>
      </c>
    </row>
    <row r="73" spans="1:18" ht="12" customHeight="1">
      <c r="A73" s="10" t="s">
        <v>12</v>
      </c>
      <c r="B73" s="35">
        <v>4602</v>
      </c>
      <c r="C73" s="12">
        <f t="shared" si="17"/>
        <v>460.20000000000005</v>
      </c>
      <c r="D73" s="12">
        <f t="shared" si="18"/>
        <v>150</v>
      </c>
      <c r="E73" s="11">
        <v>150</v>
      </c>
      <c r="F73" s="22">
        <f t="shared" si="19"/>
        <v>10.806666666666667</v>
      </c>
      <c r="G73" s="13" t="s">
        <v>16</v>
      </c>
      <c r="H73" s="35">
        <v>6774</v>
      </c>
      <c r="I73" s="12">
        <f t="shared" si="20"/>
        <v>677.4000000000001</v>
      </c>
      <c r="J73" s="12">
        <f t="shared" si="21"/>
        <v>150</v>
      </c>
      <c r="K73" s="11">
        <v>150</v>
      </c>
      <c r="L73" s="22">
        <f t="shared" si="22"/>
        <v>7.3919999999999995</v>
      </c>
      <c r="M73" s="13" t="s">
        <v>43</v>
      </c>
      <c r="N73" s="35">
        <v>3175</v>
      </c>
      <c r="O73" s="12">
        <f t="shared" si="23"/>
        <v>317.5</v>
      </c>
      <c r="P73" s="12">
        <f t="shared" si="24"/>
        <v>150</v>
      </c>
      <c r="Q73" s="11">
        <v>150</v>
      </c>
      <c r="R73" s="39">
        <f t="shared" si="25"/>
        <v>7.3919999999999995</v>
      </c>
    </row>
    <row r="74" spans="1:18" ht="12" customHeight="1">
      <c r="A74" s="10" t="s">
        <v>13</v>
      </c>
      <c r="B74" s="35">
        <v>3597</v>
      </c>
      <c r="C74" s="12">
        <f t="shared" si="17"/>
        <v>359.70000000000005</v>
      </c>
      <c r="D74" s="12">
        <f t="shared" si="18"/>
        <v>150</v>
      </c>
      <c r="E74" s="11">
        <v>150</v>
      </c>
      <c r="F74" s="22">
        <f t="shared" si="19"/>
        <v>10.806666666666667</v>
      </c>
      <c r="G74" s="13" t="s">
        <v>18</v>
      </c>
      <c r="H74" s="35">
        <v>2424</v>
      </c>
      <c r="I74" s="12">
        <f t="shared" si="20"/>
        <v>242.4</v>
      </c>
      <c r="J74" s="12">
        <f t="shared" si="21"/>
        <v>150</v>
      </c>
      <c r="K74" s="11">
        <v>150</v>
      </c>
      <c r="L74" s="22">
        <f t="shared" si="22"/>
        <v>7.3919999999999995</v>
      </c>
      <c r="M74" s="13" t="s">
        <v>44</v>
      </c>
      <c r="N74" s="36">
        <v>669</v>
      </c>
      <c r="O74" s="12">
        <f t="shared" si="23"/>
        <v>66.9</v>
      </c>
      <c r="P74" s="12">
        <f t="shared" si="24"/>
        <v>66.9</v>
      </c>
      <c r="Q74" s="51">
        <v>70</v>
      </c>
      <c r="R74" s="39">
        <f t="shared" si="25"/>
        <v>16.573991031390133</v>
      </c>
    </row>
    <row r="75" spans="1:18" ht="12" customHeight="1">
      <c r="A75" s="10" t="s">
        <v>14</v>
      </c>
      <c r="B75" s="35">
        <v>9413</v>
      </c>
      <c r="C75" s="12">
        <f t="shared" si="17"/>
        <v>941.3000000000001</v>
      </c>
      <c r="D75" s="12">
        <f t="shared" si="18"/>
        <v>150</v>
      </c>
      <c r="E75" s="11">
        <v>150</v>
      </c>
      <c r="F75" s="22">
        <f t="shared" si="19"/>
        <v>10.806666666666667</v>
      </c>
      <c r="G75" s="13" t="s">
        <v>20</v>
      </c>
      <c r="H75" s="35">
        <v>1370</v>
      </c>
      <c r="I75" s="12">
        <f t="shared" si="20"/>
        <v>137</v>
      </c>
      <c r="J75" s="12">
        <f t="shared" si="21"/>
        <v>137</v>
      </c>
      <c r="K75" s="11">
        <v>138</v>
      </c>
      <c r="L75" s="22">
        <f t="shared" si="22"/>
        <v>8.093430656934306</v>
      </c>
      <c r="M75" s="13" t="s">
        <v>45</v>
      </c>
      <c r="N75" s="35">
        <v>1724</v>
      </c>
      <c r="O75" s="12">
        <f t="shared" si="23"/>
        <v>172.4</v>
      </c>
      <c r="P75" s="12">
        <f t="shared" si="24"/>
        <v>150</v>
      </c>
      <c r="Q75" s="11">
        <v>150</v>
      </c>
      <c r="R75" s="39">
        <f t="shared" si="25"/>
        <v>7.3919999999999995</v>
      </c>
    </row>
    <row r="76" spans="1:18" ht="12" customHeight="1">
      <c r="A76" s="10" t="s">
        <v>15</v>
      </c>
      <c r="B76" s="35">
        <v>2518</v>
      </c>
      <c r="C76" s="12">
        <f t="shared" si="17"/>
        <v>251.8</v>
      </c>
      <c r="D76" s="12">
        <f t="shared" si="18"/>
        <v>150</v>
      </c>
      <c r="E76" s="11">
        <v>150</v>
      </c>
      <c r="F76" s="22">
        <f t="shared" si="19"/>
        <v>10.806666666666667</v>
      </c>
      <c r="G76" s="13" t="s">
        <v>22</v>
      </c>
      <c r="H76" s="35">
        <v>2335</v>
      </c>
      <c r="I76" s="12">
        <f t="shared" si="20"/>
        <v>233.5</v>
      </c>
      <c r="J76" s="12">
        <f t="shared" si="21"/>
        <v>150</v>
      </c>
      <c r="K76" s="11">
        <v>150</v>
      </c>
      <c r="L76" s="22">
        <f t="shared" si="22"/>
        <v>7.3919999999999995</v>
      </c>
      <c r="M76" s="13" t="s">
        <v>46</v>
      </c>
      <c r="N76" s="35">
        <v>1269</v>
      </c>
      <c r="O76" s="12">
        <f t="shared" si="23"/>
        <v>126.9</v>
      </c>
      <c r="P76" s="12">
        <f t="shared" si="24"/>
        <v>126.9</v>
      </c>
      <c r="Q76" s="11">
        <v>134</v>
      </c>
      <c r="R76" s="39">
        <f t="shared" si="25"/>
        <v>8.737588652482268</v>
      </c>
    </row>
    <row r="77" spans="1:18" ht="12" customHeight="1">
      <c r="A77" s="10" t="s">
        <v>16</v>
      </c>
      <c r="B77" s="35">
        <v>11311</v>
      </c>
      <c r="C77" s="12">
        <f t="shared" si="17"/>
        <v>1131.1000000000001</v>
      </c>
      <c r="D77" s="12">
        <f t="shared" si="18"/>
        <v>150</v>
      </c>
      <c r="E77" s="11">
        <v>150</v>
      </c>
      <c r="F77" s="22">
        <f t="shared" si="19"/>
        <v>10.806666666666667</v>
      </c>
      <c r="G77" s="13" t="s">
        <v>24</v>
      </c>
      <c r="H77" s="36">
        <v>668</v>
      </c>
      <c r="I77" s="12">
        <f t="shared" si="20"/>
        <v>66.8</v>
      </c>
      <c r="J77" s="12">
        <f t="shared" si="21"/>
        <v>66.8</v>
      </c>
      <c r="K77" s="51">
        <v>76</v>
      </c>
      <c r="L77" s="22">
        <f t="shared" si="22"/>
        <v>16.59880239520958</v>
      </c>
      <c r="M77" s="13" t="s">
        <v>47</v>
      </c>
      <c r="N77" s="36">
        <v>521</v>
      </c>
      <c r="O77" s="12">
        <f t="shared" si="23"/>
        <v>52.1</v>
      </c>
      <c r="P77" s="12">
        <f t="shared" si="24"/>
        <v>52.1</v>
      </c>
      <c r="Q77" s="51">
        <v>58</v>
      </c>
      <c r="R77" s="39">
        <f t="shared" si="25"/>
        <v>21.282149712092128</v>
      </c>
    </row>
    <row r="78" spans="1:18" ht="12" customHeight="1">
      <c r="A78" s="10" t="s">
        <v>17</v>
      </c>
      <c r="B78" s="35">
        <v>11063</v>
      </c>
      <c r="C78" s="12">
        <f t="shared" si="17"/>
        <v>1106.3</v>
      </c>
      <c r="D78" s="12">
        <f t="shared" si="18"/>
        <v>150</v>
      </c>
      <c r="E78" s="11">
        <v>150</v>
      </c>
      <c r="F78" s="22">
        <f t="shared" si="19"/>
        <v>10.806666666666667</v>
      </c>
      <c r="G78" s="13" t="s">
        <v>26</v>
      </c>
      <c r="H78" s="35">
        <v>1556</v>
      </c>
      <c r="I78" s="12">
        <f t="shared" si="20"/>
        <v>155.60000000000002</v>
      </c>
      <c r="J78" s="12">
        <f t="shared" si="21"/>
        <v>150</v>
      </c>
      <c r="K78" s="11">
        <v>150</v>
      </c>
      <c r="L78" s="22">
        <f t="shared" si="22"/>
        <v>7.3919999999999995</v>
      </c>
      <c r="M78" s="13" t="s">
        <v>48</v>
      </c>
      <c r="N78" s="35">
        <v>1068</v>
      </c>
      <c r="O78" s="12">
        <f t="shared" si="23"/>
        <v>106.80000000000001</v>
      </c>
      <c r="P78" s="12">
        <f t="shared" si="24"/>
        <v>106.80000000000001</v>
      </c>
      <c r="Q78" s="11">
        <v>118</v>
      </c>
      <c r="R78" s="39">
        <f t="shared" si="25"/>
        <v>10.38202247191011</v>
      </c>
    </row>
    <row r="79" spans="1:18" ht="12" customHeight="1">
      <c r="A79" s="10" t="s">
        <v>18</v>
      </c>
      <c r="B79" s="35">
        <v>2680</v>
      </c>
      <c r="C79" s="12">
        <f t="shared" si="17"/>
        <v>268</v>
      </c>
      <c r="D79" s="12">
        <f t="shared" si="18"/>
        <v>150</v>
      </c>
      <c r="E79" s="11">
        <v>150</v>
      </c>
      <c r="F79" s="22">
        <f t="shared" si="19"/>
        <v>10.806666666666667</v>
      </c>
      <c r="G79" s="13" t="s">
        <v>28</v>
      </c>
      <c r="H79" s="35">
        <v>1567</v>
      </c>
      <c r="I79" s="12">
        <f t="shared" si="20"/>
        <v>156.70000000000002</v>
      </c>
      <c r="J79" s="12">
        <f t="shared" si="21"/>
        <v>150</v>
      </c>
      <c r="K79" s="11">
        <v>150</v>
      </c>
      <c r="L79" s="22">
        <f t="shared" si="22"/>
        <v>7.3919999999999995</v>
      </c>
      <c r="M79" s="13" t="s">
        <v>49</v>
      </c>
      <c r="N79" s="35">
        <v>2333</v>
      </c>
      <c r="O79" s="12">
        <f t="shared" si="23"/>
        <v>233.3</v>
      </c>
      <c r="P79" s="12">
        <f t="shared" si="24"/>
        <v>150</v>
      </c>
      <c r="Q79" s="11">
        <v>150</v>
      </c>
      <c r="R79" s="39">
        <f t="shared" si="25"/>
        <v>7.3919999999999995</v>
      </c>
    </row>
    <row r="80" spans="1:18" ht="12" customHeight="1">
      <c r="A80" s="10" t="s">
        <v>19</v>
      </c>
      <c r="B80" s="35">
        <v>1474</v>
      </c>
      <c r="C80" s="12">
        <f t="shared" si="17"/>
        <v>147.4</v>
      </c>
      <c r="D80" s="12">
        <f t="shared" si="18"/>
        <v>147.4</v>
      </c>
      <c r="E80" s="11">
        <v>150</v>
      </c>
      <c r="F80" s="22">
        <f t="shared" si="19"/>
        <v>10.997286295793758</v>
      </c>
      <c r="G80" s="13" t="s">
        <v>30</v>
      </c>
      <c r="H80" s="35">
        <v>1670</v>
      </c>
      <c r="I80" s="12">
        <f t="shared" si="20"/>
        <v>167</v>
      </c>
      <c r="J80" s="12">
        <f t="shared" si="21"/>
        <v>150</v>
      </c>
      <c r="K80" s="11">
        <v>150</v>
      </c>
      <c r="L80" s="22">
        <f t="shared" si="22"/>
        <v>7.3919999999999995</v>
      </c>
      <c r="M80" s="13" t="s">
        <v>50</v>
      </c>
      <c r="N80" s="35">
        <v>2353</v>
      </c>
      <c r="O80" s="12">
        <f t="shared" si="23"/>
        <v>235.3</v>
      </c>
      <c r="P80" s="12">
        <f t="shared" si="24"/>
        <v>150</v>
      </c>
      <c r="Q80" s="11">
        <v>150</v>
      </c>
      <c r="R80" s="39">
        <f t="shared" si="25"/>
        <v>7.3919999999999995</v>
      </c>
    </row>
    <row r="81" spans="1:18" ht="12" customHeight="1">
      <c r="A81" s="10" t="s">
        <v>20</v>
      </c>
      <c r="B81" s="35">
        <v>4290</v>
      </c>
      <c r="C81" s="12">
        <f t="shared" si="17"/>
        <v>429</v>
      </c>
      <c r="D81" s="12">
        <f t="shared" si="18"/>
        <v>150</v>
      </c>
      <c r="E81" s="11">
        <v>150</v>
      </c>
      <c r="F81" s="22">
        <f t="shared" si="19"/>
        <v>10.806666666666667</v>
      </c>
      <c r="G81" s="13" t="s">
        <v>32</v>
      </c>
      <c r="H81" s="35">
        <v>1120</v>
      </c>
      <c r="I81" s="12">
        <f t="shared" si="20"/>
        <v>112</v>
      </c>
      <c r="J81" s="12">
        <f t="shared" si="21"/>
        <v>112</v>
      </c>
      <c r="K81" s="11">
        <v>122</v>
      </c>
      <c r="L81" s="22">
        <f t="shared" si="22"/>
        <v>9.9</v>
      </c>
      <c r="M81" s="13" t="s">
        <v>51</v>
      </c>
      <c r="N81" s="35">
        <v>1616</v>
      </c>
      <c r="O81" s="12">
        <f t="shared" si="23"/>
        <v>161.60000000000002</v>
      </c>
      <c r="P81" s="12">
        <f t="shared" si="24"/>
        <v>150</v>
      </c>
      <c r="Q81" s="11">
        <v>150</v>
      </c>
      <c r="R81" s="39">
        <f t="shared" si="25"/>
        <v>7.3919999999999995</v>
      </c>
    </row>
    <row r="82" spans="1:18" ht="12" customHeight="1">
      <c r="A82" s="10" t="s">
        <v>21</v>
      </c>
      <c r="B82" s="35">
        <v>2346</v>
      </c>
      <c r="C82" s="12">
        <f t="shared" si="17"/>
        <v>234.60000000000002</v>
      </c>
      <c r="D82" s="12">
        <f t="shared" si="18"/>
        <v>150</v>
      </c>
      <c r="E82" s="11">
        <v>150</v>
      </c>
      <c r="F82" s="22">
        <f t="shared" si="19"/>
        <v>10.806666666666667</v>
      </c>
      <c r="G82" s="13" t="s">
        <v>34</v>
      </c>
      <c r="H82" s="35">
        <v>2874</v>
      </c>
      <c r="I82" s="12">
        <f t="shared" si="20"/>
        <v>287.40000000000003</v>
      </c>
      <c r="J82" s="12">
        <f t="shared" si="21"/>
        <v>150</v>
      </c>
      <c r="K82" s="11">
        <v>150</v>
      </c>
      <c r="L82" s="22">
        <f t="shared" si="22"/>
        <v>7.3919999999999995</v>
      </c>
      <c r="M82" s="13" t="s">
        <v>52</v>
      </c>
      <c r="N82" s="35">
        <v>1729</v>
      </c>
      <c r="O82" s="12">
        <f t="shared" si="23"/>
        <v>172.9</v>
      </c>
      <c r="P82" s="12">
        <f t="shared" si="24"/>
        <v>150</v>
      </c>
      <c r="Q82" s="11">
        <v>150</v>
      </c>
      <c r="R82" s="39">
        <f t="shared" si="25"/>
        <v>7.3919999999999995</v>
      </c>
    </row>
    <row r="83" spans="1:18" ht="12" customHeight="1">
      <c r="A83" s="10" t="s">
        <v>22</v>
      </c>
      <c r="B83" s="35">
        <v>4805</v>
      </c>
      <c r="C83" s="12">
        <f t="shared" si="17"/>
        <v>480.5</v>
      </c>
      <c r="D83" s="12">
        <f t="shared" si="18"/>
        <v>150</v>
      </c>
      <c r="E83" s="11">
        <v>150</v>
      </c>
      <c r="F83" s="22">
        <f t="shared" si="19"/>
        <v>10.806666666666667</v>
      </c>
      <c r="G83" s="13" t="s">
        <v>36</v>
      </c>
      <c r="H83" s="35">
        <v>3490</v>
      </c>
      <c r="I83" s="12">
        <f t="shared" si="20"/>
        <v>349</v>
      </c>
      <c r="J83" s="12">
        <f t="shared" si="21"/>
        <v>150</v>
      </c>
      <c r="K83" s="11">
        <v>150</v>
      </c>
      <c r="L83" s="22">
        <f t="shared" si="22"/>
        <v>7.3919999999999995</v>
      </c>
      <c r="M83" s="13" t="s">
        <v>53</v>
      </c>
      <c r="N83" s="35">
        <v>1582</v>
      </c>
      <c r="O83" s="12">
        <f t="shared" si="23"/>
        <v>158.20000000000002</v>
      </c>
      <c r="P83" s="12">
        <f t="shared" si="24"/>
        <v>150</v>
      </c>
      <c r="Q83" s="11">
        <v>150</v>
      </c>
      <c r="R83" s="39">
        <f t="shared" si="25"/>
        <v>7.3919999999999995</v>
      </c>
    </row>
    <row r="84" spans="1:18" ht="12" customHeight="1">
      <c r="A84" s="10" t="s">
        <v>23</v>
      </c>
      <c r="B84" s="35">
        <v>2112</v>
      </c>
      <c r="C84" s="12">
        <f t="shared" si="17"/>
        <v>211.20000000000002</v>
      </c>
      <c r="D84" s="12">
        <f t="shared" si="18"/>
        <v>150</v>
      </c>
      <c r="E84" s="11">
        <v>150</v>
      </c>
      <c r="F84" s="22">
        <f t="shared" si="19"/>
        <v>10.806666666666667</v>
      </c>
      <c r="G84" s="13" t="s">
        <v>38</v>
      </c>
      <c r="H84" s="35">
        <v>1092</v>
      </c>
      <c r="I84" s="12">
        <f t="shared" si="20"/>
        <v>109.2</v>
      </c>
      <c r="J84" s="12">
        <f t="shared" si="21"/>
        <v>109.2</v>
      </c>
      <c r="K84" s="11">
        <v>119</v>
      </c>
      <c r="L84" s="22">
        <f t="shared" si="22"/>
        <v>10.153846153846153</v>
      </c>
      <c r="M84" s="13" t="s">
        <v>54</v>
      </c>
      <c r="N84" s="36">
        <v>490</v>
      </c>
      <c r="O84" s="12">
        <f t="shared" si="23"/>
        <v>49</v>
      </c>
      <c r="P84" s="12">
        <f t="shared" si="24"/>
        <v>49</v>
      </c>
      <c r="Q84" s="51">
        <v>52</v>
      </c>
      <c r="R84" s="39">
        <f t="shared" si="25"/>
        <v>22.628571428571426</v>
      </c>
    </row>
    <row r="85" spans="1:18" ht="12" customHeight="1">
      <c r="A85" s="10" t="s">
        <v>24</v>
      </c>
      <c r="B85" s="35">
        <v>1939</v>
      </c>
      <c r="C85" s="12">
        <f t="shared" si="17"/>
        <v>193.9</v>
      </c>
      <c r="D85" s="12">
        <f t="shared" si="18"/>
        <v>150</v>
      </c>
      <c r="E85" s="11">
        <v>150</v>
      </c>
      <c r="F85" s="22">
        <f t="shared" si="19"/>
        <v>10.806666666666667</v>
      </c>
      <c r="G85" s="13" t="s">
        <v>40</v>
      </c>
      <c r="H85" s="35">
        <v>1030</v>
      </c>
      <c r="I85" s="12">
        <f t="shared" si="20"/>
        <v>103</v>
      </c>
      <c r="J85" s="12">
        <f t="shared" si="21"/>
        <v>103</v>
      </c>
      <c r="K85" s="11">
        <v>104</v>
      </c>
      <c r="L85" s="22">
        <f t="shared" si="22"/>
        <v>10.76504854368932</v>
      </c>
      <c r="M85" s="13" t="s">
        <v>55</v>
      </c>
      <c r="N85" s="35">
        <v>1711</v>
      </c>
      <c r="O85" s="12">
        <f t="shared" si="23"/>
        <v>171.10000000000002</v>
      </c>
      <c r="P85" s="12">
        <f t="shared" si="24"/>
        <v>150</v>
      </c>
      <c r="Q85" s="11">
        <v>150</v>
      </c>
      <c r="R85" s="39">
        <f t="shared" si="25"/>
        <v>7.3919999999999995</v>
      </c>
    </row>
    <row r="86" spans="1:18" ht="12" customHeight="1">
      <c r="A86" s="10" t="s">
        <v>25</v>
      </c>
      <c r="B86" s="35">
        <v>4903</v>
      </c>
      <c r="C86" s="12">
        <f t="shared" si="17"/>
        <v>490.3</v>
      </c>
      <c r="D86" s="12">
        <f t="shared" si="18"/>
        <v>150</v>
      </c>
      <c r="E86" s="11">
        <v>150</v>
      </c>
      <c r="F86" s="22">
        <f t="shared" si="19"/>
        <v>10.806666666666667</v>
      </c>
      <c r="G86" s="13" t="s">
        <v>42</v>
      </c>
      <c r="H86" s="35">
        <v>1157</v>
      </c>
      <c r="I86" s="12">
        <f t="shared" si="20"/>
        <v>115.7</v>
      </c>
      <c r="J86" s="12">
        <f t="shared" si="21"/>
        <v>115.7</v>
      </c>
      <c r="K86" s="11">
        <v>116</v>
      </c>
      <c r="L86" s="22">
        <f t="shared" si="22"/>
        <v>9.583405358686257</v>
      </c>
      <c r="M86" s="13" t="s">
        <v>56</v>
      </c>
      <c r="N86" s="36">
        <v>576</v>
      </c>
      <c r="O86" s="12">
        <f t="shared" si="23"/>
        <v>57.6</v>
      </c>
      <c r="P86" s="12">
        <f t="shared" si="24"/>
        <v>57.6</v>
      </c>
      <c r="Q86" s="51">
        <v>75</v>
      </c>
      <c r="R86" s="39">
        <f t="shared" si="25"/>
        <v>19.25</v>
      </c>
    </row>
    <row r="87" spans="1:18" ht="12" customHeight="1">
      <c r="A87" s="42" t="s">
        <v>26</v>
      </c>
      <c r="B87" s="46">
        <v>964</v>
      </c>
      <c r="C87" s="43">
        <f t="shared" si="17"/>
        <v>96.4</v>
      </c>
      <c r="D87" s="43">
        <f t="shared" si="18"/>
        <v>96.4</v>
      </c>
      <c r="E87" s="60">
        <v>95</v>
      </c>
      <c r="F87" s="44">
        <f t="shared" si="19"/>
        <v>16.815352697095435</v>
      </c>
      <c r="G87" s="13" t="s">
        <v>44</v>
      </c>
      <c r="H87" s="35">
        <v>2199</v>
      </c>
      <c r="I87" s="12">
        <f t="shared" si="20"/>
        <v>219.9</v>
      </c>
      <c r="J87" s="12">
        <f t="shared" si="21"/>
        <v>150</v>
      </c>
      <c r="K87" s="11">
        <v>150</v>
      </c>
      <c r="L87" s="22">
        <f t="shared" si="22"/>
        <v>7.3919999999999995</v>
      </c>
      <c r="M87" s="13" t="s">
        <v>57</v>
      </c>
      <c r="N87" s="36">
        <v>607</v>
      </c>
      <c r="O87" s="12">
        <f t="shared" si="23"/>
        <v>60.7</v>
      </c>
      <c r="P87" s="12">
        <f t="shared" si="24"/>
        <v>60.7</v>
      </c>
      <c r="Q87" s="51">
        <v>62</v>
      </c>
      <c r="R87" s="39">
        <f t="shared" si="25"/>
        <v>18.266886326194395</v>
      </c>
    </row>
    <row r="88" spans="1:18" ht="12" customHeight="1">
      <c r="A88" s="10" t="s">
        <v>27</v>
      </c>
      <c r="B88" s="35">
        <v>1817</v>
      </c>
      <c r="C88" s="12">
        <f t="shared" si="17"/>
        <v>181.70000000000002</v>
      </c>
      <c r="D88" s="12">
        <f t="shared" si="18"/>
        <v>150</v>
      </c>
      <c r="E88" s="11">
        <v>150</v>
      </c>
      <c r="F88" s="22">
        <f t="shared" si="19"/>
        <v>10.806666666666667</v>
      </c>
      <c r="G88" s="13" t="s">
        <v>46</v>
      </c>
      <c r="H88" s="35">
        <v>2848</v>
      </c>
      <c r="I88" s="12">
        <f t="shared" si="20"/>
        <v>284.8</v>
      </c>
      <c r="J88" s="12">
        <f t="shared" si="21"/>
        <v>150</v>
      </c>
      <c r="K88" s="11">
        <v>150</v>
      </c>
      <c r="L88" s="22">
        <f t="shared" si="22"/>
        <v>7.3919999999999995</v>
      </c>
      <c r="M88" s="13" t="s">
        <v>58</v>
      </c>
      <c r="N88" s="36">
        <v>429</v>
      </c>
      <c r="O88" s="12">
        <f t="shared" si="23"/>
        <v>42.900000000000006</v>
      </c>
      <c r="P88" s="12">
        <f t="shared" si="24"/>
        <v>42.900000000000006</v>
      </c>
      <c r="Q88" s="51">
        <v>47</v>
      </c>
      <c r="R88" s="39">
        <f t="shared" si="25"/>
        <v>25.846153846153843</v>
      </c>
    </row>
    <row r="89" spans="1:18" ht="12" customHeight="1">
      <c r="A89" s="10" t="s">
        <v>28</v>
      </c>
      <c r="B89" s="36">
        <v>529</v>
      </c>
      <c r="C89" s="12">
        <f t="shared" si="17"/>
        <v>52.900000000000006</v>
      </c>
      <c r="D89" s="12">
        <f t="shared" si="18"/>
        <v>52.900000000000006</v>
      </c>
      <c r="E89" s="11">
        <v>58</v>
      </c>
      <c r="F89" s="22">
        <f t="shared" si="19"/>
        <v>30.642722117202265</v>
      </c>
      <c r="G89" s="13" t="s">
        <v>48</v>
      </c>
      <c r="H89" s="35">
        <v>1252</v>
      </c>
      <c r="I89" s="12">
        <f t="shared" si="20"/>
        <v>125.2</v>
      </c>
      <c r="J89" s="12">
        <f t="shared" si="21"/>
        <v>125.2</v>
      </c>
      <c r="K89" s="11">
        <v>141</v>
      </c>
      <c r="L89" s="22">
        <f t="shared" si="22"/>
        <v>8.856230031948881</v>
      </c>
      <c r="M89" s="13" t="s">
        <v>59</v>
      </c>
      <c r="N89" s="36">
        <v>677</v>
      </c>
      <c r="O89" s="12">
        <f t="shared" si="23"/>
        <v>67.7</v>
      </c>
      <c r="P89" s="12">
        <f t="shared" si="24"/>
        <v>67.7</v>
      </c>
      <c r="Q89" s="51">
        <v>78</v>
      </c>
      <c r="R89" s="39">
        <f t="shared" si="25"/>
        <v>16.378138847858196</v>
      </c>
    </row>
    <row r="90" spans="1:18" ht="12" customHeight="1">
      <c r="A90" s="10" t="s">
        <v>29</v>
      </c>
      <c r="B90" s="35">
        <v>1082</v>
      </c>
      <c r="C90" s="12">
        <f t="shared" si="17"/>
        <v>108.2</v>
      </c>
      <c r="D90" s="12">
        <f t="shared" si="18"/>
        <v>108.2</v>
      </c>
      <c r="E90" s="11">
        <v>120</v>
      </c>
      <c r="F90" s="22">
        <f t="shared" si="19"/>
        <v>14.981515711645102</v>
      </c>
      <c r="G90" s="13"/>
      <c r="H90" s="40"/>
      <c r="I90" s="40"/>
      <c r="J90" s="40"/>
      <c r="K90" s="40"/>
      <c r="L90" s="14"/>
      <c r="M90" s="13" t="s">
        <v>60</v>
      </c>
      <c r="N90" s="36">
        <v>387</v>
      </c>
      <c r="O90" s="12">
        <f t="shared" si="23"/>
        <v>38.7</v>
      </c>
      <c r="P90" s="12">
        <f t="shared" si="24"/>
        <v>38.7</v>
      </c>
      <c r="Q90" s="51">
        <v>73</v>
      </c>
      <c r="R90" s="39">
        <f t="shared" si="25"/>
        <v>28.651162790697672</v>
      </c>
    </row>
    <row r="91" spans="1:18" ht="12" customHeight="1">
      <c r="A91" s="10" t="s">
        <v>30</v>
      </c>
      <c r="B91" s="35">
        <v>1637</v>
      </c>
      <c r="C91" s="12">
        <f t="shared" si="17"/>
        <v>163.70000000000002</v>
      </c>
      <c r="D91" s="12">
        <f t="shared" si="18"/>
        <v>150</v>
      </c>
      <c r="E91" s="11">
        <v>150</v>
      </c>
      <c r="F91" s="22">
        <f t="shared" si="19"/>
        <v>10.806666666666667</v>
      </c>
      <c r="G91" s="68" t="s">
        <v>63</v>
      </c>
      <c r="H91" s="69"/>
      <c r="I91" s="69"/>
      <c r="J91" s="69"/>
      <c r="K91" s="69"/>
      <c r="L91" s="70"/>
      <c r="M91" s="13" t="s">
        <v>61</v>
      </c>
      <c r="N91" s="35">
        <v>2290</v>
      </c>
      <c r="O91" s="12">
        <f t="shared" si="23"/>
        <v>229</v>
      </c>
      <c r="P91" s="12">
        <f t="shared" si="24"/>
        <v>150</v>
      </c>
      <c r="Q91" s="11">
        <v>150</v>
      </c>
      <c r="R91" s="39">
        <f t="shared" si="25"/>
        <v>7.3919999999999995</v>
      </c>
    </row>
    <row r="92" spans="1:18" s="9" customFormat="1" ht="12" customHeight="1">
      <c r="A92" s="10" t="s">
        <v>31</v>
      </c>
      <c r="B92" s="35">
        <v>4243</v>
      </c>
      <c r="C92" s="12">
        <f t="shared" si="17"/>
        <v>424.3</v>
      </c>
      <c r="D92" s="12">
        <f t="shared" si="18"/>
        <v>150</v>
      </c>
      <c r="E92" s="11">
        <v>150</v>
      </c>
      <c r="F92" s="22">
        <f t="shared" si="19"/>
        <v>10.806666666666667</v>
      </c>
      <c r="G92" s="13" t="s">
        <v>9</v>
      </c>
      <c r="H92" s="35">
        <v>9854</v>
      </c>
      <c r="I92" s="12">
        <f aca="true" t="shared" si="26" ref="I92:I122">SUM(0.1*(H92))</f>
        <v>985.4000000000001</v>
      </c>
      <c r="J92" s="12">
        <f aca="true" t="shared" si="27" ref="J92:J122">IF(I92&gt;150,150,I92)</f>
        <v>150</v>
      </c>
      <c r="K92" s="11">
        <v>150</v>
      </c>
      <c r="L92" s="22">
        <f aca="true" t="shared" si="28" ref="L92:L122">1108.8/J92</f>
        <v>7.3919999999999995</v>
      </c>
      <c r="M92" s="13" t="s">
        <v>64</v>
      </c>
      <c r="N92" s="35">
        <v>1986</v>
      </c>
      <c r="O92" s="12">
        <f t="shared" si="23"/>
        <v>198.60000000000002</v>
      </c>
      <c r="P92" s="12">
        <f t="shared" si="24"/>
        <v>150</v>
      </c>
      <c r="Q92" s="11">
        <v>150</v>
      </c>
      <c r="R92" s="39">
        <f t="shared" si="25"/>
        <v>7.3919999999999995</v>
      </c>
    </row>
    <row r="93" spans="1:18" ht="12" customHeight="1">
      <c r="A93" s="10" t="s">
        <v>32</v>
      </c>
      <c r="B93" s="35">
        <v>2688</v>
      </c>
      <c r="C93" s="12">
        <f t="shared" si="17"/>
        <v>268.8</v>
      </c>
      <c r="D93" s="12">
        <f t="shared" si="18"/>
        <v>150</v>
      </c>
      <c r="E93" s="11">
        <v>150</v>
      </c>
      <c r="F93" s="22">
        <f t="shared" si="19"/>
        <v>10.806666666666667</v>
      </c>
      <c r="G93" s="13" t="s">
        <v>10</v>
      </c>
      <c r="H93" s="35">
        <v>1321</v>
      </c>
      <c r="I93" s="12">
        <f t="shared" si="26"/>
        <v>132.1</v>
      </c>
      <c r="J93" s="12">
        <f t="shared" si="27"/>
        <v>132.1</v>
      </c>
      <c r="K93" s="11">
        <v>138</v>
      </c>
      <c r="L93" s="22">
        <f t="shared" si="28"/>
        <v>8.393641180923543</v>
      </c>
      <c r="M93" s="13" t="s">
        <v>65</v>
      </c>
      <c r="N93" s="36">
        <v>654</v>
      </c>
      <c r="O93" s="12">
        <f t="shared" si="23"/>
        <v>65.4</v>
      </c>
      <c r="P93" s="12">
        <f t="shared" si="24"/>
        <v>65.4</v>
      </c>
      <c r="Q93" s="51">
        <v>77</v>
      </c>
      <c r="R93" s="39">
        <f t="shared" si="25"/>
        <v>16.95412844036697</v>
      </c>
    </row>
    <row r="94" spans="1:18" ht="12" customHeight="1">
      <c r="A94" s="10" t="s">
        <v>33</v>
      </c>
      <c r="B94" s="35">
        <v>1367</v>
      </c>
      <c r="C94" s="12">
        <f t="shared" si="17"/>
        <v>136.70000000000002</v>
      </c>
      <c r="D94" s="12">
        <f t="shared" si="18"/>
        <v>136.70000000000002</v>
      </c>
      <c r="E94" s="11">
        <v>142</v>
      </c>
      <c r="F94" s="22">
        <f t="shared" si="19"/>
        <v>11.858083394294074</v>
      </c>
      <c r="G94" s="13" t="s">
        <v>11</v>
      </c>
      <c r="H94" s="35">
        <v>4349</v>
      </c>
      <c r="I94" s="12">
        <f t="shared" si="26"/>
        <v>434.90000000000003</v>
      </c>
      <c r="J94" s="12">
        <f t="shared" si="27"/>
        <v>150</v>
      </c>
      <c r="K94" s="11">
        <v>150</v>
      </c>
      <c r="L94" s="22">
        <f t="shared" si="28"/>
        <v>7.3919999999999995</v>
      </c>
      <c r="M94" s="13" t="s">
        <v>66</v>
      </c>
      <c r="N94" s="36">
        <v>573</v>
      </c>
      <c r="O94" s="12">
        <f t="shared" si="23"/>
        <v>57.300000000000004</v>
      </c>
      <c r="P94" s="12">
        <f t="shared" si="24"/>
        <v>57.300000000000004</v>
      </c>
      <c r="Q94" s="51">
        <v>64</v>
      </c>
      <c r="R94" s="39">
        <f t="shared" si="25"/>
        <v>19.350785340314133</v>
      </c>
    </row>
    <row r="95" spans="1:18" ht="12" customHeight="1">
      <c r="A95" s="10" t="s">
        <v>34</v>
      </c>
      <c r="B95" s="35">
        <v>1997</v>
      </c>
      <c r="C95" s="12">
        <f t="shared" si="17"/>
        <v>199.70000000000002</v>
      </c>
      <c r="D95" s="12">
        <f t="shared" si="18"/>
        <v>150</v>
      </c>
      <c r="E95" s="11">
        <v>150</v>
      </c>
      <c r="F95" s="22">
        <f t="shared" si="19"/>
        <v>10.806666666666667</v>
      </c>
      <c r="G95" s="13" t="s">
        <v>12</v>
      </c>
      <c r="H95" s="35">
        <v>2354</v>
      </c>
      <c r="I95" s="12">
        <f t="shared" si="26"/>
        <v>235.4</v>
      </c>
      <c r="J95" s="12">
        <f t="shared" si="27"/>
        <v>150</v>
      </c>
      <c r="K95" s="11">
        <v>150</v>
      </c>
      <c r="L95" s="22">
        <f t="shared" si="28"/>
        <v>7.3919999999999995</v>
      </c>
      <c r="M95" s="13" t="s">
        <v>67</v>
      </c>
      <c r="N95" s="36">
        <v>561</v>
      </c>
      <c r="O95" s="12">
        <f t="shared" si="23"/>
        <v>56.1</v>
      </c>
      <c r="P95" s="12">
        <f t="shared" si="24"/>
        <v>56.1</v>
      </c>
      <c r="Q95" s="51">
        <v>61</v>
      </c>
      <c r="R95" s="39">
        <f t="shared" si="25"/>
        <v>19.76470588235294</v>
      </c>
    </row>
    <row r="96" spans="1:18" ht="12" customHeight="1">
      <c r="A96" s="10" t="s">
        <v>35</v>
      </c>
      <c r="B96" s="35">
        <v>1879</v>
      </c>
      <c r="C96" s="12">
        <f t="shared" si="17"/>
        <v>187.9</v>
      </c>
      <c r="D96" s="12">
        <f t="shared" si="18"/>
        <v>150</v>
      </c>
      <c r="E96" s="11">
        <v>150</v>
      </c>
      <c r="F96" s="22">
        <f t="shared" si="19"/>
        <v>10.806666666666667</v>
      </c>
      <c r="G96" s="13" t="s">
        <v>13</v>
      </c>
      <c r="H96" s="35">
        <v>2017</v>
      </c>
      <c r="I96" s="12">
        <f t="shared" si="26"/>
        <v>201.70000000000002</v>
      </c>
      <c r="J96" s="12">
        <f t="shared" si="27"/>
        <v>150</v>
      </c>
      <c r="K96" s="11">
        <v>150</v>
      </c>
      <c r="L96" s="22">
        <f t="shared" si="28"/>
        <v>7.3919999999999995</v>
      </c>
      <c r="M96" s="13" t="s">
        <v>68</v>
      </c>
      <c r="N96" s="36">
        <v>635</v>
      </c>
      <c r="O96" s="12">
        <f t="shared" si="23"/>
        <v>63.5</v>
      </c>
      <c r="P96" s="12">
        <f t="shared" si="24"/>
        <v>63.5</v>
      </c>
      <c r="Q96" s="51">
        <v>67</v>
      </c>
      <c r="R96" s="39">
        <f t="shared" si="25"/>
        <v>17.461417322834645</v>
      </c>
    </row>
    <row r="97" spans="1:18" ht="12" customHeight="1">
      <c r="A97" s="10" t="s">
        <v>36</v>
      </c>
      <c r="B97" s="35">
        <v>1556</v>
      </c>
      <c r="C97" s="12">
        <f t="shared" si="17"/>
        <v>155.60000000000002</v>
      </c>
      <c r="D97" s="12">
        <f t="shared" si="18"/>
        <v>150</v>
      </c>
      <c r="E97" s="11">
        <v>150</v>
      </c>
      <c r="F97" s="22">
        <f t="shared" si="19"/>
        <v>10.806666666666667</v>
      </c>
      <c r="G97" s="13" t="s">
        <v>14</v>
      </c>
      <c r="H97" s="35">
        <v>5887</v>
      </c>
      <c r="I97" s="12">
        <f t="shared" si="26"/>
        <v>588.7</v>
      </c>
      <c r="J97" s="12">
        <f t="shared" si="27"/>
        <v>150</v>
      </c>
      <c r="K97" s="11">
        <v>150</v>
      </c>
      <c r="L97" s="22">
        <f t="shared" si="28"/>
        <v>7.3919999999999995</v>
      </c>
      <c r="M97" s="13" t="s">
        <v>69</v>
      </c>
      <c r="N97" s="35">
        <v>1414</v>
      </c>
      <c r="O97" s="12">
        <f t="shared" si="23"/>
        <v>141.4</v>
      </c>
      <c r="P97" s="12">
        <f t="shared" si="24"/>
        <v>141.4</v>
      </c>
      <c r="Q97" s="11">
        <v>147</v>
      </c>
      <c r="R97" s="39">
        <f t="shared" si="25"/>
        <v>7.8415841584158406</v>
      </c>
    </row>
    <row r="98" spans="1:18" ht="12" customHeight="1">
      <c r="A98" s="10" t="s">
        <v>37</v>
      </c>
      <c r="B98" s="35">
        <v>2020</v>
      </c>
      <c r="C98" s="12">
        <f t="shared" si="17"/>
        <v>202</v>
      </c>
      <c r="D98" s="12">
        <f t="shared" si="18"/>
        <v>150</v>
      </c>
      <c r="E98" s="11">
        <v>150</v>
      </c>
      <c r="F98" s="22">
        <f t="shared" si="19"/>
        <v>10.806666666666667</v>
      </c>
      <c r="G98" s="13" t="s">
        <v>15</v>
      </c>
      <c r="H98" s="35">
        <v>3248</v>
      </c>
      <c r="I98" s="12">
        <f t="shared" si="26"/>
        <v>324.8</v>
      </c>
      <c r="J98" s="12">
        <f t="shared" si="27"/>
        <v>150</v>
      </c>
      <c r="K98" s="11">
        <v>150</v>
      </c>
      <c r="L98" s="22">
        <f t="shared" si="28"/>
        <v>7.3919999999999995</v>
      </c>
      <c r="M98" s="13" t="s">
        <v>70</v>
      </c>
      <c r="N98" s="36">
        <v>788</v>
      </c>
      <c r="O98" s="12">
        <f t="shared" si="23"/>
        <v>78.80000000000001</v>
      </c>
      <c r="P98" s="12">
        <f t="shared" si="24"/>
        <v>78.80000000000001</v>
      </c>
      <c r="Q98" s="51">
        <v>82</v>
      </c>
      <c r="R98" s="39">
        <f t="shared" si="25"/>
        <v>14.071065989847714</v>
      </c>
    </row>
    <row r="99" spans="1:18" ht="12" customHeight="1">
      <c r="A99" s="10" t="s">
        <v>38</v>
      </c>
      <c r="B99" s="35">
        <v>3739</v>
      </c>
      <c r="C99" s="12">
        <f t="shared" si="17"/>
        <v>373.90000000000003</v>
      </c>
      <c r="D99" s="12">
        <f t="shared" si="18"/>
        <v>150</v>
      </c>
      <c r="E99" s="11">
        <v>150</v>
      </c>
      <c r="F99" s="22">
        <f t="shared" si="19"/>
        <v>10.806666666666667</v>
      </c>
      <c r="G99" s="13" t="s">
        <v>16</v>
      </c>
      <c r="H99" s="35">
        <v>2243</v>
      </c>
      <c r="I99" s="12">
        <f t="shared" si="26"/>
        <v>224.3</v>
      </c>
      <c r="J99" s="12">
        <f t="shared" si="27"/>
        <v>150</v>
      </c>
      <c r="K99" s="11">
        <v>150</v>
      </c>
      <c r="L99" s="22">
        <f t="shared" si="28"/>
        <v>7.3919999999999995</v>
      </c>
      <c r="M99" s="13" t="s">
        <v>71</v>
      </c>
      <c r="N99" s="36">
        <v>588</v>
      </c>
      <c r="O99" s="12">
        <f t="shared" si="23"/>
        <v>58.800000000000004</v>
      </c>
      <c r="P99" s="12">
        <f t="shared" si="24"/>
        <v>58.800000000000004</v>
      </c>
      <c r="Q99" s="51">
        <v>62</v>
      </c>
      <c r="R99" s="39">
        <f t="shared" si="25"/>
        <v>18.857142857142854</v>
      </c>
    </row>
    <row r="100" spans="1:18" ht="12" customHeight="1">
      <c r="A100" s="10" t="s">
        <v>39</v>
      </c>
      <c r="B100" s="35">
        <v>1964</v>
      </c>
      <c r="C100" s="12">
        <f t="shared" si="17"/>
        <v>196.4</v>
      </c>
      <c r="D100" s="12">
        <f t="shared" si="18"/>
        <v>150</v>
      </c>
      <c r="E100" s="11">
        <v>150</v>
      </c>
      <c r="F100" s="22">
        <f t="shared" si="19"/>
        <v>10.806666666666667</v>
      </c>
      <c r="G100" s="13" t="s">
        <v>17</v>
      </c>
      <c r="H100" s="35">
        <v>2586</v>
      </c>
      <c r="I100" s="12">
        <f t="shared" si="26"/>
        <v>258.6</v>
      </c>
      <c r="J100" s="12">
        <f t="shared" si="27"/>
        <v>150</v>
      </c>
      <c r="K100" s="11">
        <v>150</v>
      </c>
      <c r="L100" s="22">
        <f t="shared" si="28"/>
        <v>7.3919999999999995</v>
      </c>
      <c r="M100" s="45" t="s">
        <v>72</v>
      </c>
      <c r="N100" s="46">
        <v>403</v>
      </c>
      <c r="O100" s="43">
        <f t="shared" si="23"/>
        <v>40.300000000000004</v>
      </c>
      <c r="P100" s="43">
        <f t="shared" si="24"/>
        <v>40.300000000000004</v>
      </c>
      <c r="Q100" s="57">
        <v>39</v>
      </c>
      <c r="R100" s="47">
        <f t="shared" si="25"/>
        <v>27.513647642679896</v>
      </c>
    </row>
    <row r="101" spans="1:18" ht="12" customHeight="1">
      <c r="A101" s="10" t="s">
        <v>40</v>
      </c>
      <c r="B101" s="36">
        <v>846</v>
      </c>
      <c r="C101" s="12">
        <f t="shared" si="17"/>
        <v>84.60000000000001</v>
      </c>
      <c r="D101" s="12">
        <f t="shared" si="18"/>
        <v>84.60000000000001</v>
      </c>
      <c r="E101" s="11">
        <v>91</v>
      </c>
      <c r="F101" s="22">
        <f t="shared" si="19"/>
        <v>19.160756501182032</v>
      </c>
      <c r="G101" s="13" t="s">
        <v>18</v>
      </c>
      <c r="H101" s="35">
        <v>1427</v>
      </c>
      <c r="I101" s="12">
        <f t="shared" si="26"/>
        <v>142.70000000000002</v>
      </c>
      <c r="J101" s="12">
        <f t="shared" si="27"/>
        <v>142.70000000000002</v>
      </c>
      <c r="K101" s="11">
        <v>150</v>
      </c>
      <c r="L101" s="22">
        <f t="shared" si="28"/>
        <v>7.770147161878064</v>
      </c>
      <c r="M101" s="13" t="s">
        <v>73</v>
      </c>
      <c r="N101" s="35">
        <v>1074</v>
      </c>
      <c r="O101" s="12">
        <f t="shared" si="23"/>
        <v>107.4</v>
      </c>
      <c r="P101" s="12">
        <f t="shared" si="24"/>
        <v>107.4</v>
      </c>
      <c r="Q101" s="11">
        <v>108</v>
      </c>
      <c r="R101" s="39">
        <f t="shared" si="25"/>
        <v>10.324022346368714</v>
      </c>
    </row>
    <row r="102" spans="1:18" ht="12" customHeight="1">
      <c r="A102" s="10" t="s">
        <v>41</v>
      </c>
      <c r="B102" s="35">
        <v>2367</v>
      </c>
      <c r="C102" s="12">
        <f aca="true" t="shared" si="29" ref="C102:C122">SUM(0.1*(B102))</f>
        <v>236.70000000000002</v>
      </c>
      <c r="D102" s="12">
        <f aca="true" t="shared" si="30" ref="D102:D122">IF(C102&gt;150,150,C102)</f>
        <v>150</v>
      </c>
      <c r="E102" s="11">
        <v>150</v>
      </c>
      <c r="F102" s="22">
        <f aca="true" t="shared" si="31" ref="F102:F122">1621/D102</f>
        <v>10.806666666666667</v>
      </c>
      <c r="G102" s="13" t="s">
        <v>19</v>
      </c>
      <c r="H102" s="35">
        <v>1476</v>
      </c>
      <c r="I102" s="12">
        <f t="shared" si="26"/>
        <v>147.6</v>
      </c>
      <c r="J102" s="12">
        <f t="shared" si="27"/>
        <v>147.6</v>
      </c>
      <c r="K102" s="11">
        <v>150</v>
      </c>
      <c r="L102" s="22">
        <f t="shared" si="28"/>
        <v>7.512195121951219</v>
      </c>
      <c r="M102" s="13" t="s">
        <v>74</v>
      </c>
      <c r="N102" s="35">
        <v>1051</v>
      </c>
      <c r="O102" s="12">
        <f aca="true" t="shared" si="32" ref="O102:O118">SUM(0.1*(N102))</f>
        <v>105.10000000000001</v>
      </c>
      <c r="P102" s="12">
        <f aca="true" t="shared" si="33" ref="P102:P118">IF(O102&gt;150,150,O102)</f>
        <v>105.10000000000001</v>
      </c>
      <c r="Q102" s="11">
        <v>111</v>
      </c>
      <c r="R102" s="39">
        <f aca="true" t="shared" si="34" ref="R102:R118">1108.8/P102</f>
        <v>10.549952426260703</v>
      </c>
    </row>
    <row r="103" spans="1:18" ht="12" customHeight="1">
      <c r="A103" s="10" t="s">
        <v>42</v>
      </c>
      <c r="B103" s="36">
        <v>750</v>
      </c>
      <c r="C103" s="12">
        <f t="shared" si="29"/>
        <v>75</v>
      </c>
      <c r="D103" s="12">
        <f t="shared" si="30"/>
        <v>75</v>
      </c>
      <c r="E103" s="11">
        <v>79</v>
      </c>
      <c r="F103" s="22">
        <f t="shared" si="31"/>
        <v>21.613333333333333</v>
      </c>
      <c r="G103" s="13" t="s">
        <v>20</v>
      </c>
      <c r="H103" s="35">
        <v>4157</v>
      </c>
      <c r="I103" s="12">
        <f t="shared" si="26"/>
        <v>415.70000000000005</v>
      </c>
      <c r="J103" s="12">
        <f t="shared" si="27"/>
        <v>150</v>
      </c>
      <c r="K103" s="11">
        <v>150</v>
      </c>
      <c r="L103" s="22">
        <f t="shared" si="28"/>
        <v>7.3919999999999995</v>
      </c>
      <c r="M103" s="13" t="s">
        <v>75</v>
      </c>
      <c r="N103" s="36">
        <v>923</v>
      </c>
      <c r="O103" s="12">
        <f t="shared" si="32"/>
        <v>92.30000000000001</v>
      </c>
      <c r="P103" s="12">
        <f t="shared" si="33"/>
        <v>92.30000000000001</v>
      </c>
      <c r="Q103" s="51">
        <v>95</v>
      </c>
      <c r="R103" s="39">
        <f t="shared" si="34"/>
        <v>12.013001083423617</v>
      </c>
    </row>
    <row r="104" spans="1:18" ht="12" customHeight="1">
      <c r="A104" s="10" t="s">
        <v>43</v>
      </c>
      <c r="B104" s="36">
        <v>910</v>
      </c>
      <c r="C104" s="12">
        <f t="shared" si="29"/>
        <v>91</v>
      </c>
      <c r="D104" s="12">
        <f t="shared" si="30"/>
        <v>91</v>
      </c>
      <c r="E104" s="11">
        <v>114</v>
      </c>
      <c r="F104" s="22">
        <f t="shared" si="31"/>
        <v>17.813186813186814</v>
      </c>
      <c r="G104" s="13" t="s">
        <v>21</v>
      </c>
      <c r="H104" s="35">
        <v>9208</v>
      </c>
      <c r="I104" s="12">
        <f t="shared" si="26"/>
        <v>920.8000000000001</v>
      </c>
      <c r="J104" s="12">
        <f t="shared" si="27"/>
        <v>150</v>
      </c>
      <c r="K104" s="11">
        <v>150</v>
      </c>
      <c r="L104" s="22">
        <f t="shared" si="28"/>
        <v>7.3919999999999995</v>
      </c>
      <c r="M104" s="13" t="s">
        <v>76</v>
      </c>
      <c r="N104" s="36">
        <v>859</v>
      </c>
      <c r="O104" s="12">
        <f t="shared" si="32"/>
        <v>85.9</v>
      </c>
      <c r="P104" s="12">
        <f t="shared" si="33"/>
        <v>85.9</v>
      </c>
      <c r="Q104" s="51">
        <v>87</v>
      </c>
      <c r="R104" s="39">
        <f t="shared" si="34"/>
        <v>12.908032596041908</v>
      </c>
    </row>
    <row r="105" spans="1:18" ht="12" customHeight="1">
      <c r="A105" s="10" t="s">
        <v>44</v>
      </c>
      <c r="B105" s="35">
        <v>2790</v>
      </c>
      <c r="C105" s="12">
        <f t="shared" si="29"/>
        <v>279</v>
      </c>
      <c r="D105" s="12">
        <f t="shared" si="30"/>
        <v>150</v>
      </c>
      <c r="E105" s="11">
        <v>150</v>
      </c>
      <c r="F105" s="22">
        <f t="shared" si="31"/>
        <v>10.806666666666667</v>
      </c>
      <c r="G105" s="13" t="s">
        <v>22</v>
      </c>
      <c r="H105" s="35">
        <v>7726</v>
      </c>
      <c r="I105" s="12">
        <f t="shared" si="26"/>
        <v>772.6</v>
      </c>
      <c r="J105" s="12">
        <f t="shared" si="27"/>
        <v>150</v>
      </c>
      <c r="K105" s="11">
        <v>150</v>
      </c>
      <c r="L105" s="22">
        <f t="shared" si="28"/>
        <v>7.3919999999999995</v>
      </c>
      <c r="M105" s="13" t="s">
        <v>77</v>
      </c>
      <c r="N105" s="35">
        <v>1633</v>
      </c>
      <c r="O105" s="12">
        <f t="shared" si="32"/>
        <v>163.3</v>
      </c>
      <c r="P105" s="12">
        <f t="shared" si="33"/>
        <v>150</v>
      </c>
      <c r="Q105" s="11">
        <v>150</v>
      </c>
      <c r="R105" s="39">
        <f t="shared" si="34"/>
        <v>7.3919999999999995</v>
      </c>
    </row>
    <row r="106" spans="1:18" ht="12" customHeight="1">
      <c r="A106" s="10" t="s">
        <v>45</v>
      </c>
      <c r="B106" s="35">
        <v>1549</v>
      </c>
      <c r="C106" s="12">
        <f t="shared" si="29"/>
        <v>154.9</v>
      </c>
      <c r="D106" s="12">
        <f t="shared" si="30"/>
        <v>150</v>
      </c>
      <c r="E106" s="11">
        <v>150</v>
      </c>
      <c r="F106" s="22">
        <f t="shared" si="31"/>
        <v>10.806666666666667</v>
      </c>
      <c r="G106" s="13" t="s">
        <v>23</v>
      </c>
      <c r="H106" s="35">
        <v>1436</v>
      </c>
      <c r="I106" s="12">
        <f t="shared" si="26"/>
        <v>143.6</v>
      </c>
      <c r="J106" s="12">
        <f t="shared" si="27"/>
        <v>143.6</v>
      </c>
      <c r="K106" s="11">
        <v>150</v>
      </c>
      <c r="L106" s="22">
        <f t="shared" si="28"/>
        <v>7.721448467966574</v>
      </c>
      <c r="M106" s="13" t="s">
        <v>78</v>
      </c>
      <c r="N106" s="35">
        <v>1232</v>
      </c>
      <c r="O106" s="12">
        <f t="shared" si="32"/>
        <v>123.2</v>
      </c>
      <c r="P106" s="12">
        <f t="shared" si="33"/>
        <v>123.2</v>
      </c>
      <c r="Q106" s="11">
        <v>127</v>
      </c>
      <c r="R106" s="39">
        <f t="shared" si="34"/>
        <v>9</v>
      </c>
    </row>
    <row r="107" spans="1:18" ht="12" customHeight="1">
      <c r="A107" s="10" t="s">
        <v>46</v>
      </c>
      <c r="B107" s="36">
        <v>824</v>
      </c>
      <c r="C107" s="12">
        <f t="shared" si="29"/>
        <v>82.4</v>
      </c>
      <c r="D107" s="12">
        <f t="shared" si="30"/>
        <v>82.4</v>
      </c>
      <c r="E107" s="11">
        <v>88</v>
      </c>
      <c r="F107" s="22">
        <f t="shared" si="31"/>
        <v>19.67233009708738</v>
      </c>
      <c r="G107" s="13" t="s">
        <v>24</v>
      </c>
      <c r="H107" s="35">
        <v>5404</v>
      </c>
      <c r="I107" s="12">
        <f t="shared" si="26"/>
        <v>540.4</v>
      </c>
      <c r="J107" s="12">
        <f t="shared" si="27"/>
        <v>150</v>
      </c>
      <c r="K107" s="11">
        <v>150</v>
      </c>
      <c r="L107" s="22">
        <f t="shared" si="28"/>
        <v>7.3919999999999995</v>
      </c>
      <c r="M107" s="13" t="s">
        <v>79</v>
      </c>
      <c r="N107" s="36">
        <v>502</v>
      </c>
      <c r="O107" s="12">
        <f t="shared" si="32"/>
        <v>50.2</v>
      </c>
      <c r="P107" s="12">
        <f t="shared" si="33"/>
        <v>50.2</v>
      </c>
      <c r="Q107" s="51">
        <v>51</v>
      </c>
      <c r="R107" s="39">
        <f t="shared" si="34"/>
        <v>22.087649402390436</v>
      </c>
    </row>
    <row r="108" spans="1:18" ht="12" customHeight="1">
      <c r="A108" s="10" t="s">
        <v>47</v>
      </c>
      <c r="B108" s="36">
        <v>874</v>
      </c>
      <c r="C108" s="12">
        <f t="shared" si="29"/>
        <v>87.4</v>
      </c>
      <c r="D108" s="12">
        <f t="shared" si="30"/>
        <v>87.4</v>
      </c>
      <c r="E108" s="11">
        <v>102</v>
      </c>
      <c r="F108" s="22">
        <f t="shared" si="31"/>
        <v>18.54691075514874</v>
      </c>
      <c r="G108" s="13" t="s">
        <v>25</v>
      </c>
      <c r="H108" s="36">
        <v>615</v>
      </c>
      <c r="I108" s="12">
        <f t="shared" si="26"/>
        <v>61.5</v>
      </c>
      <c r="J108" s="12">
        <f t="shared" si="27"/>
        <v>61.5</v>
      </c>
      <c r="K108" s="51">
        <v>64</v>
      </c>
      <c r="L108" s="22">
        <f t="shared" si="28"/>
        <v>18.029268292682925</v>
      </c>
      <c r="M108" s="13" t="s">
        <v>80</v>
      </c>
      <c r="N108" s="35">
        <v>1646</v>
      </c>
      <c r="O108" s="12">
        <f t="shared" si="32"/>
        <v>164.60000000000002</v>
      </c>
      <c r="P108" s="12">
        <f t="shared" si="33"/>
        <v>150</v>
      </c>
      <c r="Q108" s="11">
        <v>150</v>
      </c>
      <c r="R108" s="39">
        <f t="shared" si="34"/>
        <v>7.3919999999999995</v>
      </c>
    </row>
    <row r="109" spans="1:18" ht="12" customHeight="1">
      <c r="A109" s="10" t="s">
        <v>48</v>
      </c>
      <c r="B109" s="35">
        <v>1690</v>
      </c>
      <c r="C109" s="12">
        <f t="shared" si="29"/>
        <v>169</v>
      </c>
      <c r="D109" s="12">
        <f t="shared" si="30"/>
        <v>150</v>
      </c>
      <c r="E109" s="11">
        <v>150</v>
      </c>
      <c r="F109" s="22">
        <f t="shared" si="31"/>
        <v>10.806666666666667</v>
      </c>
      <c r="G109" s="13" t="s">
        <v>26</v>
      </c>
      <c r="H109" s="35">
        <v>1530</v>
      </c>
      <c r="I109" s="12">
        <f t="shared" si="26"/>
        <v>153</v>
      </c>
      <c r="J109" s="12">
        <f t="shared" si="27"/>
        <v>150</v>
      </c>
      <c r="K109" s="11">
        <v>150</v>
      </c>
      <c r="L109" s="22">
        <f t="shared" si="28"/>
        <v>7.3919999999999995</v>
      </c>
      <c r="M109" s="13" t="s">
        <v>81</v>
      </c>
      <c r="N109" s="36">
        <v>968</v>
      </c>
      <c r="O109" s="12">
        <f t="shared" si="32"/>
        <v>96.80000000000001</v>
      </c>
      <c r="P109" s="12">
        <f t="shared" si="33"/>
        <v>96.80000000000001</v>
      </c>
      <c r="Q109" s="51">
        <v>98</v>
      </c>
      <c r="R109" s="39">
        <f t="shared" si="34"/>
        <v>11.454545454545453</v>
      </c>
    </row>
    <row r="110" spans="1:18" ht="12" customHeight="1">
      <c r="A110" s="10" t="s">
        <v>49</v>
      </c>
      <c r="B110" s="35">
        <v>1499</v>
      </c>
      <c r="C110" s="12">
        <f t="shared" si="29"/>
        <v>149.9</v>
      </c>
      <c r="D110" s="12">
        <f t="shared" si="30"/>
        <v>149.9</v>
      </c>
      <c r="E110" s="11">
        <v>150</v>
      </c>
      <c r="F110" s="22">
        <f t="shared" si="31"/>
        <v>10.813875917278185</v>
      </c>
      <c r="G110" s="13" t="s">
        <v>27</v>
      </c>
      <c r="H110" s="35">
        <v>2446</v>
      </c>
      <c r="I110" s="12">
        <f t="shared" si="26"/>
        <v>244.60000000000002</v>
      </c>
      <c r="J110" s="12">
        <f t="shared" si="27"/>
        <v>150</v>
      </c>
      <c r="K110" s="11">
        <v>150</v>
      </c>
      <c r="L110" s="22">
        <f t="shared" si="28"/>
        <v>7.3919999999999995</v>
      </c>
      <c r="M110" s="13" t="s">
        <v>82</v>
      </c>
      <c r="N110" s="35">
        <v>1162</v>
      </c>
      <c r="O110" s="12">
        <f t="shared" si="32"/>
        <v>116.2</v>
      </c>
      <c r="P110" s="12">
        <f t="shared" si="33"/>
        <v>116.2</v>
      </c>
      <c r="Q110" s="11">
        <v>120</v>
      </c>
      <c r="R110" s="39">
        <f t="shared" si="34"/>
        <v>9.542168674698795</v>
      </c>
    </row>
    <row r="111" spans="1:18" ht="12" customHeight="1">
      <c r="A111" s="10" t="s">
        <v>50</v>
      </c>
      <c r="B111" s="35">
        <v>1352</v>
      </c>
      <c r="C111" s="12">
        <f t="shared" si="29"/>
        <v>135.20000000000002</v>
      </c>
      <c r="D111" s="12">
        <f t="shared" si="30"/>
        <v>135.20000000000002</v>
      </c>
      <c r="E111" s="11">
        <v>138</v>
      </c>
      <c r="F111" s="22">
        <f t="shared" si="31"/>
        <v>11.989644970414199</v>
      </c>
      <c r="G111" s="13" t="s">
        <v>28</v>
      </c>
      <c r="H111" s="35">
        <v>1116</v>
      </c>
      <c r="I111" s="12">
        <f t="shared" si="26"/>
        <v>111.60000000000001</v>
      </c>
      <c r="J111" s="12">
        <f t="shared" si="27"/>
        <v>111.60000000000001</v>
      </c>
      <c r="K111" s="11">
        <v>128</v>
      </c>
      <c r="L111" s="22">
        <f t="shared" si="28"/>
        <v>9.93548387096774</v>
      </c>
      <c r="M111" s="13" t="s">
        <v>83</v>
      </c>
      <c r="N111" s="35">
        <v>1324</v>
      </c>
      <c r="O111" s="12">
        <f t="shared" si="32"/>
        <v>132.4</v>
      </c>
      <c r="P111" s="12">
        <f t="shared" si="33"/>
        <v>132.4</v>
      </c>
      <c r="Q111" s="11">
        <v>137</v>
      </c>
      <c r="R111" s="39">
        <f t="shared" si="34"/>
        <v>8.374622356495468</v>
      </c>
    </row>
    <row r="112" spans="1:18" ht="12" customHeight="1">
      <c r="A112" s="42" t="s">
        <v>51</v>
      </c>
      <c r="B112" s="46">
        <v>720</v>
      </c>
      <c r="C112" s="43">
        <f t="shared" si="29"/>
        <v>72</v>
      </c>
      <c r="D112" s="43">
        <f t="shared" si="30"/>
        <v>72</v>
      </c>
      <c r="E112" s="60">
        <v>71</v>
      </c>
      <c r="F112" s="44">
        <f t="shared" si="31"/>
        <v>22.51388888888889</v>
      </c>
      <c r="G112" s="13" t="s">
        <v>29</v>
      </c>
      <c r="H112" s="35">
        <v>2440</v>
      </c>
      <c r="I112" s="12">
        <f t="shared" si="26"/>
        <v>244</v>
      </c>
      <c r="J112" s="12">
        <f t="shared" si="27"/>
        <v>150</v>
      </c>
      <c r="K112" s="11">
        <v>150</v>
      </c>
      <c r="L112" s="22">
        <f t="shared" si="28"/>
        <v>7.3919999999999995</v>
      </c>
      <c r="M112" s="13" t="s">
        <v>84</v>
      </c>
      <c r="N112" s="35">
        <v>1668</v>
      </c>
      <c r="O112" s="12">
        <f t="shared" si="32"/>
        <v>166.8</v>
      </c>
      <c r="P112" s="12">
        <f t="shared" si="33"/>
        <v>150</v>
      </c>
      <c r="Q112" s="11">
        <v>150</v>
      </c>
      <c r="R112" s="39">
        <f t="shared" si="34"/>
        <v>7.3919999999999995</v>
      </c>
    </row>
    <row r="113" spans="1:18" ht="12" customHeight="1">
      <c r="A113" s="10" t="s">
        <v>52</v>
      </c>
      <c r="B113" s="35">
        <v>1602</v>
      </c>
      <c r="C113" s="12">
        <f t="shared" si="29"/>
        <v>160.20000000000002</v>
      </c>
      <c r="D113" s="12">
        <f t="shared" si="30"/>
        <v>150</v>
      </c>
      <c r="E113" s="11">
        <v>150</v>
      </c>
      <c r="F113" s="22">
        <f t="shared" si="31"/>
        <v>10.806666666666667</v>
      </c>
      <c r="G113" s="13" t="s">
        <v>30</v>
      </c>
      <c r="H113" s="35">
        <v>1657</v>
      </c>
      <c r="I113" s="12">
        <f t="shared" si="26"/>
        <v>165.70000000000002</v>
      </c>
      <c r="J113" s="12">
        <f t="shared" si="27"/>
        <v>150</v>
      </c>
      <c r="K113" s="11">
        <v>150</v>
      </c>
      <c r="L113" s="22">
        <f t="shared" si="28"/>
        <v>7.3919999999999995</v>
      </c>
      <c r="M113" s="13" t="s">
        <v>85</v>
      </c>
      <c r="N113" s="35">
        <v>1328</v>
      </c>
      <c r="O113" s="12">
        <f t="shared" si="32"/>
        <v>132.8</v>
      </c>
      <c r="P113" s="12">
        <f t="shared" si="33"/>
        <v>132.8</v>
      </c>
      <c r="Q113" s="11">
        <v>150</v>
      </c>
      <c r="R113" s="39">
        <f t="shared" si="34"/>
        <v>8.349397590361445</v>
      </c>
    </row>
    <row r="114" spans="1:18" ht="12" customHeight="1">
      <c r="A114" s="10" t="s">
        <v>53</v>
      </c>
      <c r="B114" s="35">
        <v>1045</v>
      </c>
      <c r="C114" s="12">
        <f t="shared" si="29"/>
        <v>104.5</v>
      </c>
      <c r="D114" s="12">
        <f t="shared" si="30"/>
        <v>104.5</v>
      </c>
      <c r="E114" s="11">
        <v>106</v>
      </c>
      <c r="F114" s="22">
        <f t="shared" si="31"/>
        <v>15.511961722488039</v>
      </c>
      <c r="G114" s="13" t="s">
        <v>31</v>
      </c>
      <c r="H114" s="35">
        <v>1054</v>
      </c>
      <c r="I114" s="12">
        <f t="shared" si="26"/>
        <v>105.4</v>
      </c>
      <c r="J114" s="12">
        <f t="shared" si="27"/>
        <v>105.4</v>
      </c>
      <c r="K114" s="11">
        <v>126</v>
      </c>
      <c r="L114" s="22">
        <f t="shared" si="28"/>
        <v>10.519924098671726</v>
      </c>
      <c r="M114" s="13" t="s">
        <v>86</v>
      </c>
      <c r="N114" s="35">
        <v>3092</v>
      </c>
      <c r="O114" s="12">
        <f t="shared" si="32"/>
        <v>309.20000000000005</v>
      </c>
      <c r="P114" s="12">
        <f t="shared" si="33"/>
        <v>150</v>
      </c>
      <c r="Q114" s="11">
        <v>150</v>
      </c>
      <c r="R114" s="39">
        <f t="shared" si="34"/>
        <v>7.3919999999999995</v>
      </c>
    </row>
    <row r="115" spans="1:18" ht="12" customHeight="1">
      <c r="A115" s="10" t="s">
        <v>54</v>
      </c>
      <c r="B115" s="35">
        <v>2846</v>
      </c>
      <c r="C115" s="12">
        <f t="shared" si="29"/>
        <v>284.6</v>
      </c>
      <c r="D115" s="12">
        <f t="shared" si="30"/>
        <v>150</v>
      </c>
      <c r="E115" s="11">
        <v>150</v>
      </c>
      <c r="F115" s="22">
        <f t="shared" si="31"/>
        <v>10.806666666666667</v>
      </c>
      <c r="G115" s="13" t="s">
        <v>32</v>
      </c>
      <c r="H115" s="35">
        <v>1766</v>
      </c>
      <c r="I115" s="12">
        <f t="shared" si="26"/>
        <v>176.60000000000002</v>
      </c>
      <c r="J115" s="12">
        <f t="shared" si="27"/>
        <v>150</v>
      </c>
      <c r="K115" s="11">
        <v>150</v>
      </c>
      <c r="L115" s="22">
        <f t="shared" si="28"/>
        <v>7.3919999999999995</v>
      </c>
      <c r="M115" s="13" t="s">
        <v>87</v>
      </c>
      <c r="N115" s="35">
        <v>1181</v>
      </c>
      <c r="O115" s="12">
        <f t="shared" si="32"/>
        <v>118.10000000000001</v>
      </c>
      <c r="P115" s="12">
        <f t="shared" si="33"/>
        <v>118.10000000000001</v>
      </c>
      <c r="Q115" s="11">
        <v>130</v>
      </c>
      <c r="R115" s="39">
        <f t="shared" si="34"/>
        <v>9.38865368331922</v>
      </c>
    </row>
    <row r="116" spans="1:18" ht="12" customHeight="1">
      <c r="A116" s="42" t="s">
        <v>55</v>
      </c>
      <c r="B116" s="46">
        <v>805</v>
      </c>
      <c r="C116" s="43">
        <f t="shared" si="29"/>
        <v>80.5</v>
      </c>
      <c r="D116" s="43">
        <f t="shared" si="30"/>
        <v>80.5</v>
      </c>
      <c r="E116" s="60">
        <v>79</v>
      </c>
      <c r="F116" s="44">
        <f t="shared" si="31"/>
        <v>20.13664596273292</v>
      </c>
      <c r="G116" s="13" t="s">
        <v>33</v>
      </c>
      <c r="H116" s="35">
        <v>1619</v>
      </c>
      <c r="I116" s="12">
        <f t="shared" si="26"/>
        <v>161.9</v>
      </c>
      <c r="J116" s="12">
        <f t="shared" si="27"/>
        <v>150</v>
      </c>
      <c r="K116" s="11">
        <v>150</v>
      </c>
      <c r="L116" s="22">
        <f t="shared" si="28"/>
        <v>7.3919999999999995</v>
      </c>
      <c r="M116" s="13" t="s">
        <v>88</v>
      </c>
      <c r="N116" s="35">
        <v>1132</v>
      </c>
      <c r="O116" s="12">
        <f t="shared" si="32"/>
        <v>113.2</v>
      </c>
      <c r="P116" s="12">
        <f t="shared" si="33"/>
        <v>113.2</v>
      </c>
      <c r="Q116" s="11">
        <v>129</v>
      </c>
      <c r="R116" s="39">
        <f t="shared" si="34"/>
        <v>9.795053003533567</v>
      </c>
    </row>
    <row r="117" spans="1:18" ht="12" customHeight="1">
      <c r="A117" s="10" t="s">
        <v>56</v>
      </c>
      <c r="B117" s="35">
        <v>2371</v>
      </c>
      <c r="C117" s="12">
        <f t="shared" si="29"/>
        <v>237.10000000000002</v>
      </c>
      <c r="D117" s="12">
        <f t="shared" si="30"/>
        <v>150</v>
      </c>
      <c r="E117" s="11">
        <v>150</v>
      </c>
      <c r="F117" s="22">
        <f t="shared" si="31"/>
        <v>10.806666666666667</v>
      </c>
      <c r="G117" s="13" t="s">
        <v>34</v>
      </c>
      <c r="H117" s="36">
        <v>722</v>
      </c>
      <c r="I117" s="12">
        <f t="shared" si="26"/>
        <v>72.2</v>
      </c>
      <c r="J117" s="12">
        <f t="shared" si="27"/>
        <v>72.2</v>
      </c>
      <c r="K117" s="51">
        <v>74</v>
      </c>
      <c r="L117" s="22">
        <f t="shared" si="28"/>
        <v>15.357340720221606</v>
      </c>
      <c r="M117" s="13" t="s">
        <v>89</v>
      </c>
      <c r="N117" s="36">
        <v>757</v>
      </c>
      <c r="O117" s="12">
        <f t="shared" si="32"/>
        <v>75.7</v>
      </c>
      <c r="P117" s="12">
        <f t="shared" si="33"/>
        <v>75.7</v>
      </c>
      <c r="Q117" s="52">
        <v>89</v>
      </c>
      <c r="R117" s="39">
        <f t="shared" si="34"/>
        <v>14.647291941875825</v>
      </c>
    </row>
    <row r="118" spans="1:18" ht="12" customHeight="1">
      <c r="A118" s="10" t="s">
        <v>57</v>
      </c>
      <c r="B118" s="35">
        <v>1451</v>
      </c>
      <c r="C118" s="12">
        <f t="shared" si="29"/>
        <v>145.1</v>
      </c>
      <c r="D118" s="12">
        <f t="shared" si="30"/>
        <v>145.1</v>
      </c>
      <c r="E118" s="11">
        <v>150</v>
      </c>
      <c r="F118" s="22">
        <f t="shared" si="31"/>
        <v>11.17160578911096</v>
      </c>
      <c r="G118" s="13" t="s">
        <v>35</v>
      </c>
      <c r="H118" s="35">
        <v>5839</v>
      </c>
      <c r="I118" s="12">
        <f t="shared" si="26"/>
        <v>583.9</v>
      </c>
      <c r="J118" s="12">
        <f t="shared" si="27"/>
        <v>150</v>
      </c>
      <c r="K118" s="11">
        <v>150</v>
      </c>
      <c r="L118" s="22">
        <f t="shared" si="28"/>
        <v>7.3919999999999995</v>
      </c>
      <c r="M118" s="13" t="s">
        <v>90</v>
      </c>
      <c r="N118" s="36">
        <v>468</v>
      </c>
      <c r="O118" s="12">
        <f t="shared" si="32"/>
        <v>46.800000000000004</v>
      </c>
      <c r="P118" s="12">
        <f t="shared" si="33"/>
        <v>46.800000000000004</v>
      </c>
      <c r="Q118" s="52">
        <v>48</v>
      </c>
      <c r="R118" s="39">
        <f t="shared" si="34"/>
        <v>23.69230769230769</v>
      </c>
    </row>
    <row r="119" spans="1:18" ht="12" customHeight="1">
      <c r="A119" s="10" t="s">
        <v>58</v>
      </c>
      <c r="B119" s="35">
        <v>2439</v>
      </c>
      <c r="C119" s="12">
        <f t="shared" si="29"/>
        <v>243.9</v>
      </c>
      <c r="D119" s="12">
        <f t="shared" si="30"/>
        <v>150</v>
      </c>
      <c r="E119" s="11">
        <v>150</v>
      </c>
      <c r="F119" s="22">
        <f t="shared" si="31"/>
        <v>10.806666666666667</v>
      </c>
      <c r="G119" s="13" t="s">
        <v>36</v>
      </c>
      <c r="H119" s="36">
        <v>819</v>
      </c>
      <c r="I119" s="12">
        <f t="shared" si="26"/>
        <v>81.9</v>
      </c>
      <c r="J119" s="12">
        <f t="shared" si="27"/>
        <v>81.9</v>
      </c>
      <c r="K119" s="51">
        <v>86</v>
      </c>
      <c r="L119" s="22">
        <f t="shared" si="28"/>
        <v>13.538461538461537</v>
      </c>
      <c r="M119" s="13"/>
      <c r="N119" s="3"/>
      <c r="O119" s="3"/>
      <c r="P119" s="3"/>
      <c r="Q119" s="3"/>
      <c r="R119" s="33"/>
    </row>
    <row r="120" spans="1:18" ht="12" customHeight="1">
      <c r="A120" s="10" t="s">
        <v>59</v>
      </c>
      <c r="B120" s="36">
        <v>896</v>
      </c>
      <c r="C120" s="12">
        <f t="shared" si="29"/>
        <v>89.60000000000001</v>
      </c>
      <c r="D120" s="12">
        <f t="shared" si="30"/>
        <v>89.60000000000001</v>
      </c>
      <c r="E120" s="11">
        <v>103</v>
      </c>
      <c r="F120" s="22">
        <f t="shared" si="31"/>
        <v>18.091517857142854</v>
      </c>
      <c r="G120" s="13" t="s">
        <v>37</v>
      </c>
      <c r="H120" s="35">
        <v>1014</v>
      </c>
      <c r="I120" s="12">
        <f t="shared" si="26"/>
        <v>101.4</v>
      </c>
      <c r="J120" s="12">
        <f t="shared" si="27"/>
        <v>101.4</v>
      </c>
      <c r="K120" s="11">
        <v>113</v>
      </c>
      <c r="L120" s="22">
        <f t="shared" si="28"/>
        <v>10.93491124260355</v>
      </c>
      <c r="M120" s="13"/>
      <c r="N120" s="3"/>
      <c r="O120" s="3"/>
      <c r="P120" s="3"/>
      <c r="Q120" s="3"/>
      <c r="R120" s="33"/>
    </row>
    <row r="121" spans="1:18" ht="12" customHeight="1">
      <c r="A121" s="10" t="s">
        <v>60</v>
      </c>
      <c r="B121" s="35">
        <v>1780</v>
      </c>
      <c r="C121" s="12">
        <f t="shared" si="29"/>
        <v>178</v>
      </c>
      <c r="D121" s="12">
        <f t="shared" si="30"/>
        <v>150</v>
      </c>
      <c r="E121" s="11">
        <v>150</v>
      </c>
      <c r="F121" s="22">
        <f t="shared" si="31"/>
        <v>10.806666666666667</v>
      </c>
      <c r="G121" s="13" t="s">
        <v>38</v>
      </c>
      <c r="H121" s="36">
        <v>231</v>
      </c>
      <c r="I121" s="12">
        <f t="shared" si="26"/>
        <v>23.1</v>
      </c>
      <c r="J121" s="12">
        <f t="shared" si="27"/>
        <v>23.1</v>
      </c>
      <c r="K121" s="51">
        <v>25</v>
      </c>
      <c r="L121" s="22">
        <f t="shared" si="28"/>
        <v>47.99999999999999</v>
      </c>
      <c r="M121" s="13"/>
      <c r="N121" s="3"/>
      <c r="O121" s="3"/>
      <c r="P121" s="3"/>
      <c r="Q121" s="3"/>
      <c r="R121" s="33"/>
    </row>
    <row r="122" spans="1:18" ht="12" customHeight="1" thickBot="1">
      <c r="A122" s="15" t="s">
        <v>61</v>
      </c>
      <c r="B122" s="62">
        <v>3824</v>
      </c>
      <c r="C122" s="17">
        <f t="shared" si="29"/>
        <v>382.40000000000003</v>
      </c>
      <c r="D122" s="17">
        <f t="shared" si="30"/>
        <v>150</v>
      </c>
      <c r="E122" s="16">
        <v>150</v>
      </c>
      <c r="F122" s="41">
        <f t="shared" si="31"/>
        <v>10.806666666666667</v>
      </c>
      <c r="G122" s="18" t="s">
        <v>39</v>
      </c>
      <c r="H122" s="37">
        <v>616</v>
      </c>
      <c r="I122" s="17">
        <f t="shared" si="26"/>
        <v>61.6</v>
      </c>
      <c r="J122" s="17">
        <f t="shared" si="27"/>
        <v>61.6</v>
      </c>
      <c r="K122" s="53">
        <v>69</v>
      </c>
      <c r="L122" s="41">
        <f t="shared" si="28"/>
        <v>18</v>
      </c>
      <c r="M122" s="18"/>
      <c r="N122" s="19"/>
      <c r="O122" s="19"/>
      <c r="P122" s="19"/>
      <c r="Q122" s="19"/>
      <c r="R122" s="34"/>
    </row>
    <row r="123" spans="1:18" ht="12" customHeight="1">
      <c r="A123" s="64" t="s">
        <v>126</v>
      </c>
      <c r="B123" s="65"/>
      <c r="C123" s="43"/>
      <c r="D123" s="43"/>
      <c r="E123" s="43"/>
      <c r="F123" s="44"/>
      <c r="G123" s="50"/>
      <c r="H123" s="66"/>
      <c r="I123" s="43"/>
      <c r="J123" s="43"/>
      <c r="K123" s="43"/>
      <c r="L123" s="67"/>
      <c r="M123" s="50"/>
      <c r="N123" s="66"/>
      <c r="O123" s="66"/>
      <c r="P123" s="66"/>
      <c r="Q123" s="66"/>
      <c r="R123" s="67"/>
    </row>
    <row r="124" spans="1:18" ht="12" customHeight="1">
      <c r="A124" s="64" t="s">
        <v>127</v>
      </c>
      <c r="B124" s="65"/>
      <c r="C124" s="43"/>
      <c r="D124" s="43"/>
      <c r="E124" s="43"/>
      <c r="F124" s="44"/>
      <c r="G124" s="50"/>
      <c r="H124" s="66"/>
      <c r="I124" s="43"/>
      <c r="J124" s="43"/>
      <c r="K124" s="43"/>
      <c r="L124" s="67"/>
      <c r="M124" s="50"/>
      <c r="N124" s="66"/>
      <c r="O124" s="66"/>
      <c r="P124" s="66"/>
      <c r="Q124" s="66"/>
      <c r="R124" s="67"/>
    </row>
    <row r="125" spans="1:18" ht="12" customHeight="1">
      <c r="A125" s="73" t="s">
        <v>94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ht="12" customHeight="1">
      <c r="A126" s="74" t="s">
        <v>7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</row>
    <row r="127" spans="2:18" ht="12" customHeight="1" thickBot="1">
      <c r="B127" s="2"/>
      <c r="C127" s="2"/>
      <c r="D127" s="2"/>
      <c r="E127" s="2"/>
      <c r="F127" s="25"/>
      <c r="N127" s="2"/>
      <c r="O127" s="2"/>
      <c r="P127" s="2"/>
      <c r="Q127" s="2"/>
      <c r="R127" s="32"/>
    </row>
    <row r="128" spans="1:18" ht="12.75" customHeight="1">
      <c r="A128" s="75" t="s">
        <v>6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7"/>
    </row>
    <row r="129" spans="1:18" ht="12" customHeight="1">
      <c r="A129" s="4"/>
      <c r="B129" s="5"/>
      <c r="C129" s="5"/>
      <c r="D129" s="5">
        <v>2005</v>
      </c>
      <c r="E129" s="5">
        <v>2004</v>
      </c>
      <c r="F129" s="23"/>
      <c r="G129" s="5"/>
      <c r="H129" s="5"/>
      <c r="I129" s="5"/>
      <c r="J129" s="5">
        <v>2005</v>
      </c>
      <c r="K129" s="5">
        <v>2004</v>
      </c>
      <c r="L129" s="27"/>
      <c r="M129" s="5"/>
      <c r="N129" s="5"/>
      <c r="O129" s="5"/>
      <c r="P129" s="5">
        <v>2005</v>
      </c>
      <c r="Q129" s="5">
        <v>2004</v>
      </c>
      <c r="R129" s="30"/>
    </row>
    <row r="130" spans="1:18" ht="12" customHeight="1">
      <c r="A130" s="6" t="s">
        <v>0</v>
      </c>
      <c r="B130" s="7" t="s">
        <v>1</v>
      </c>
      <c r="C130" s="7" t="s">
        <v>2</v>
      </c>
      <c r="D130" s="7" t="s">
        <v>125</v>
      </c>
      <c r="E130" s="7" t="s">
        <v>125</v>
      </c>
      <c r="F130" s="24" t="s">
        <v>3</v>
      </c>
      <c r="G130" s="5"/>
      <c r="H130" s="7" t="s">
        <v>1</v>
      </c>
      <c r="I130" s="7" t="s">
        <v>2</v>
      </c>
      <c r="J130" s="7" t="s">
        <v>125</v>
      </c>
      <c r="K130" s="7" t="s">
        <v>125</v>
      </c>
      <c r="L130" s="28" t="s">
        <v>3</v>
      </c>
      <c r="M130" s="8"/>
      <c r="N130" s="7" t="s">
        <v>1</v>
      </c>
      <c r="O130" s="7" t="s">
        <v>2</v>
      </c>
      <c r="P130" s="7" t="s">
        <v>125</v>
      </c>
      <c r="Q130" s="7" t="s">
        <v>125</v>
      </c>
      <c r="R130" s="31" t="s">
        <v>3</v>
      </c>
    </row>
    <row r="131" spans="1:18" ht="12" customHeight="1">
      <c r="A131" s="71" t="s">
        <v>8</v>
      </c>
      <c r="B131" s="69"/>
      <c r="C131" s="69"/>
      <c r="D131" s="69"/>
      <c r="E131" s="69"/>
      <c r="F131" s="69"/>
      <c r="G131" s="69" t="s">
        <v>62</v>
      </c>
      <c r="H131" s="69"/>
      <c r="I131" s="69"/>
      <c r="J131" s="69"/>
      <c r="K131" s="69"/>
      <c r="L131" s="69"/>
      <c r="M131" s="69" t="s">
        <v>91</v>
      </c>
      <c r="N131" s="69"/>
      <c r="O131" s="69"/>
      <c r="P131" s="69"/>
      <c r="Q131" s="69"/>
      <c r="R131" s="72"/>
    </row>
    <row r="132" spans="1:18" ht="12" customHeight="1">
      <c r="A132" s="10" t="s">
        <v>9</v>
      </c>
      <c r="B132" s="35">
        <v>2434</v>
      </c>
      <c r="C132" s="12">
        <f aca="true" t="shared" si="35" ref="C132:C163">SUM(0.1*(B132))</f>
        <v>243.4</v>
      </c>
      <c r="D132" s="12">
        <f aca="true" t="shared" si="36" ref="D132:D163">IF(C132&gt;150,150,C132)</f>
        <v>150</v>
      </c>
      <c r="E132" s="11">
        <v>150</v>
      </c>
      <c r="F132" s="22">
        <f aca="true" t="shared" si="37" ref="F132:F163">1621/D132</f>
        <v>10.806666666666667</v>
      </c>
      <c r="G132" s="13" t="s">
        <v>10</v>
      </c>
      <c r="H132" s="35">
        <v>3069</v>
      </c>
      <c r="I132" s="12">
        <f aca="true" t="shared" si="38" ref="I132:I151">SUM(0.1*(H132))</f>
        <v>306.90000000000003</v>
      </c>
      <c r="J132" s="12">
        <f aca="true" t="shared" si="39" ref="J132:J151">IF(I132&gt;150,150,I132)</f>
        <v>150</v>
      </c>
      <c r="K132" s="11">
        <v>150</v>
      </c>
      <c r="L132" s="22">
        <f aca="true" t="shared" si="40" ref="L132:L151">1108.8/J132</f>
        <v>7.3919999999999995</v>
      </c>
      <c r="M132" s="45" t="s">
        <v>40</v>
      </c>
      <c r="N132" s="48">
        <v>1164</v>
      </c>
      <c r="O132" s="43">
        <f aca="true" t="shared" si="41" ref="O132:O163">SUM(0.1*(N132))</f>
        <v>116.4</v>
      </c>
      <c r="P132" s="43">
        <f aca="true" t="shared" si="42" ref="P132:P163">IF(O132&gt;150,150,O132)</f>
        <v>116.4</v>
      </c>
      <c r="Q132" s="60">
        <v>115</v>
      </c>
      <c r="R132" s="47">
        <f aca="true" t="shared" si="43" ref="R132:R163">1108.8/P132</f>
        <v>9.525773195876289</v>
      </c>
    </row>
    <row r="133" spans="1:18" ht="12" customHeight="1">
      <c r="A133" s="10" t="s">
        <v>10</v>
      </c>
      <c r="B133" s="35">
        <v>2273</v>
      </c>
      <c r="C133" s="12">
        <f t="shared" si="35"/>
        <v>227.3</v>
      </c>
      <c r="D133" s="12">
        <f t="shared" si="36"/>
        <v>150</v>
      </c>
      <c r="E133" s="11">
        <v>150</v>
      </c>
      <c r="F133" s="22">
        <f t="shared" si="37"/>
        <v>10.806666666666667</v>
      </c>
      <c r="G133" s="13" t="s">
        <v>12</v>
      </c>
      <c r="H133" s="35">
        <v>3209</v>
      </c>
      <c r="I133" s="12">
        <f t="shared" si="38"/>
        <v>320.90000000000003</v>
      </c>
      <c r="J133" s="12">
        <f t="shared" si="39"/>
        <v>150</v>
      </c>
      <c r="K133" s="11">
        <v>150</v>
      </c>
      <c r="L133" s="22">
        <f t="shared" si="40"/>
        <v>7.3919999999999995</v>
      </c>
      <c r="M133" s="13" t="s">
        <v>41</v>
      </c>
      <c r="N133" s="35">
        <v>1315</v>
      </c>
      <c r="O133" s="12">
        <f t="shared" si="41"/>
        <v>131.5</v>
      </c>
      <c r="P133" s="12">
        <f t="shared" si="42"/>
        <v>131.5</v>
      </c>
      <c r="Q133" s="11">
        <v>144</v>
      </c>
      <c r="R133" s="39">
        <f t="shared" si="43"/>
        <v>8.431939163498098</v>
      </c>
    </row>
    <row r="134" spans="1:18" ht="12" customHeight="1">
      <c r="A134" s="10" t="s">
        <v>11</v>
      </c>
      <c r="B134" s="35">
        <v>2040</v>
      </c>
      <c r="C134" s="12">
        <f t="shared" si="35"/>
        <v>204</v>
      </c>
      <c r="D134" s="12">
        <f t="shared" si="36"/>
        <v>150</v>
      </c>
      <c r="E134" s="11">
        <v>150</v>
      </c>
      <c r="F134" s="22">
        <f t="shared" si="37"/>
        <v>10.806666666666667</v>
      </c>
      <c r="G134" s="13" t="s">
        <v>14</v>
      </c>
      <c r="H134" s="35">
        <v>2005</v>
      </c>
      <c r="I134" s="12">
        <f t="shared" si="38"/>
        <v>200.5</v>
      </c>
      <c r="J134" s="12">
        <f t="shared" si="39"/>
        <v>150</v>
      </c>
      <c r="K134" s="11">
        <v>150</v>
      </c>
      <c r="L134" s="22">
        <f t="shared" si="40"/>
        <v>7.3919999999999995</v>
      </c>
      <c r="M134" s="13" t="s">
        <v>42</v>
      </c>
      <c r="N134" s="36">
        <v>758</v>
      </c>
      <c r="O134" s="12">
        <f t="shared" si="41"/>
        <v>75.8</v>
      </c>
      <c r="P134" s="12">
        <f t="shared" si="42"/>
        <v>75.8</v>
      </c>
      <c r="Q134" s="51">
        <v>81</v>
      </c>
      <c r="R134" s="39">
        <f t="shared" si="43"/>
        <v>14.62796833773087</v>
      </c>
    </row>
    <row r="135" spans="1:18" ht="12" customHeight="1">
      <c r="A135" s="10" t="s">
        <v>12</v>
      </c>
      <c r="B135" s="35">
        <v>2819</v>
      </c>
      <c r="C135" s="12">
        <f t="shared" si="35"/>
        <v>281.90000000000003</v>
      </c>
      <c r="D135" s="12">
        <f t="shared" si="36"/>
        <v>150</v>
      </c>
      <c r="E135" s="11">
        <v>150</v>
      </c>
      <c r="F135" s="22">
        <f t="shared" si="37"/>
        <v>10.806666666666667</v>
      </c>
      <c r="G135" s="13" t="s">
        <v>16</v>
      </c>
      <c r="H135" s="35">
        <v>1916</v>
      </c>
      <c r="I135" s="12">
        <f t="shared" si="38"/>
        <v>191.60000000000002</v>
      </c>
      <c r="J135" s="12">
        <f t="shared" si="39"/>
        <v>150</v>
      </c>
      <c r="K135" s="11">
        <v>150</v>
      </c>
      <c r="L135" s="22">
        <f t="shared" si="40"/>
        <v>7.3919999999999995</v>
      </c>
      <c r="M135" s="13" t="s">
        <v>43</v>
      </c>
      <c r="N135" s="35">
        <v>1212</v>
      </c>
      <c r="O135" s="12">
        <f t="shared" si="41"/>
        <v>121.2</v>
      </c>
      <c r="P135" s="12">
        <f t="shared" si="42"/>
        <v>121.2</v>
      </c>
      <c r="Q135" s="11">
        <v>144</v>
      </c>
      <c r="R135" s="39">
        <f t="shared" si="43"/>
        <v>9.148514851485148</v>
      </c>
    </row>
    <row r="136" spans="1:18" ht="12" customHeight="1">
      <c r="A136" s="10" t="s">
        <v>13</v>
      </c>
      <c r="B136" s="35">
        <v>1434</v>
      </c>
      <c r="C136" s="12">
        <f t="shared" si="35"/>
        <v>143.4</v>
      </c>
      <c r="D136" s="12">
        <f t="shared" si="36"/>
        <v>143.4</v>
      </c>
      <c r="E136" s="11">
        <v>150</v>
      </c>
      <c r="F136" s="22">
        <f t="shared" si="37"/>
        <v>11.304044630404462</v>
      </c>
      <c r="G136" s="13" t="s">
        <v>18</v>
      </c>
      <c r="H136" s="35">
        <v>1580</v>
      </c>
      <c r="I136" s="12">
        <f t="shared" si="38"/>
        <v>158</v>
      </c>
      <c r="J136" s="12">
        <f t="shared" si="39"/>
        <v>150</v>
      </c>
      <c r="K136" s="11">
        <v>150</v>
      </c>
      <c r="L136" s="22">
        <f t="shared" si="40"/>
        <v>7.3919999999999995</v>
      </c>
      <c r="M136" s="13" t="s">
        <v>44</v>
      </c>
      <c r="N136" s="36">
        <v>969</v>
      </c>
      <c r="O136" s="12">
        <f t="shared" si="41"/>
        <v>96.9</v>
      </c>
      <c r="P136" s="12">
        <f t="shared" si="42"/>
        <v>96.9</v>
      </c>
      <c r="Q136" s="51">
        <v>99</v>
      </c>
      <c r="R136" s="39">
        <f t="shared" si="43"/>
        <v>11.442724458204333</v>
      </c>
    </row>
    <row r="137" spans="1:18" ht="12" customHeight="1">
      <c r="A137" s="10" t="s">
        <v>14</v>
      </c>
      <c r="B137" s="35">
        <v>2102</v>
      </c>
      <c r="C137" s="12">
        <f t="shared" si="35"/>
        <v>210.20000000000002</v>
      </c>
      <c r="D137" s="12">
        <f t="shared" si="36"/>
        <v>150</v>
      </c>
      <c r="E137" s="11">
        <v>150</v>
      </c>
      <c r="F137" s="22">
        <f t="shared" si="37"/>
        <v>10.806666666666667</v>
      </c>
      <c r="G137" s="13" t="s">
        <v>20</v>
      </c>
      <c r="H137" s="35">
        <v>1173</v>
      </c>
      <c r="I137" s="12">
        <f t="shared" si="38"/>
        <v>117.30000000000001</v>
      </c>
      <c r="J137" s="12">
        <f t="shared" si="39"/>
        <v>117.30000000000001</v>
      </c>
      <c r="K137" s="11">
        <v>119</v>
      </c>
      <c r="L137" s="22">
        <f t="shared" si="40"/>
        <v>9.452685421994884</v>
      </c>
      <c r="M137" s="13" t="s">
        <v>45</v>
      </c>
      <c r="N137" s="35">
        <v>1285</v>
      </c>
      <c r="O137" s="12">
        <f t="shared" si="41"/>
        <v>128.5</v>
      </c>
      <c r="P137" s="12">
        <f t="shared" si="42"/>
        <v>128.5</v>
      </c>
      <c r="Q137" s="11">
        <v>140</v>
      </c>
      <c r="R137" s="39">
        <f t="shared" si="43"/>
        <v>8.628793774319066</v>
      </c>
    </row>
    <row r="138" spans="1:18" ht="12" customHeight="1">
      <c r="A138" s="10" t="s">
        <v>15</v>
      </c>
      <c r="B138" s="35">
        <v>1204</v>
      </c>
      <c r="C138" s="12">
        <f t="shared" si="35"/>
        <v>120.4</v>
      </c>
      <c r="D138" s="12">
        <f t="shared" si="36"/>
        <v>120.4</v>
      </c>
      <c r="E138" s="11">
        <v>132</v>
      </c>
      <c r="F138" s="22">
        <f t="shared" si="37"/>
        <v>13.46345514950166</v>
      </c>
      <c r="G138" s="13" t="s">
        <v>22</v>
      </c>
      <c r="H138" s="35">
        <v>1790</v>
      </c>
      <c r="I138" s="12">
        <f t="shared" si="38"/>
        <v>179</v>
      </c>
      <c r="J138" s="12">
        <f t="shared" si="39"/>
        <v>150</v>
      </c>
      <c r="K138" s="11">
        <v>150</v>
      </c>
      <c r="L138" s="22">
        <f t="shared" si="40"/>
        <v>7.3919999999999995</v>
      </c>
      <c r="M138" s="13" t="s">
        <v>46</v>
      </c>
      <c r="N138" s="35">
        <v>1399</v>
      </c>
      <c r="O138" s="12">
        <f t="shared" si="41"/>
        <v>139.9</v>
      </c>
      <c r="P138" s="12">
        <f t="shared" si="42"/>
        <v>139.9</v>
      </c>
      <c r="Q138" s="11">
        <v>145</v>
      </c>
      <c r="R138" s="39">
        <f t="shared" si="43"/>
        <v>7.925661186561829</v>
      </c>
    </row>
    <row r="139" spans="1:18" ht="12" customHeight="1">
      <c r="A139" s="10" t="s">
        <v>16</v>
      </c>
      <c r="B139" s="35">
        <v>1907</v>
      </c>
      <c r="C139" s="12">
        <f t="shared" si="35"/>
        <v>190.70000000000002</v>
      </c>
      <c r="D139" s="12">
        <f t="shared" si="36"/>
        <v>150</v>
      </c>
      <c r="E139" s="11">
        <v>150</v>
      </c>
      <c r="F139" s="22">
        <f t="shared" si="37"/>
        <v>10.806666666666667</v>
      </c>
      <c r="G139" s="13" t="s">
        <v>24</v>
      </c>
      <c r="H139" s="36">
        <v>698</v>
      </c>
      <c r="I139" s="12">
        <f t="shared" si="38"/>
        <v>69.8</v>
      </c>
      <c r="J139" s="12">
        <f t="shared" si="39"/>
        <v>69.8</v>
      </c>
      <c r="K139" s="51">
        <v>77</v>
      </c>
      <c r="L139" s="22">
        <f t="shared" si="40"/>
        <v>15.885386819484241</v>
      </c>
      <c r="M139" s="13" t="s">
        <v>47</v>
      </c>
      <c r="N139" s="36">
        <v>502</v>
      </c>
      <c r="O139" s="12">
        <f t="shared" si="41"/>
        <v>50.2</v>
      </c>
      <c r="P139" s="12">
        <f t="shared" si="42"/>
        <v>50.2</v>
      </c>
      <c r="Q139" s="51">
        <v>51</v>
      </c>
      <c r="R139" s="39">
        <f t="shared" si="43"/>
        <v>22.087649402390436</v>
      </c>
    </row>
    <row r="140" spans="1:18" ht="12" customHeight="1">
      <c r="A140" s="10" t="s">
        <v>17</v>
      </c>
      <c r="B140" s="35">
        <v>1482</v>
      </c>
      <c r="C140" s="12">
        <f t="shared" si="35"/>
        <v>148.20000000000002</v>
      </c>
      <c r="D140" s="12">
        <f t="shared" si="36"/>
        <v>148.20000000000002</v>
      </c>
      <c r="E140" s="11">
        <v>150</v>
      </c>
      <c r="F140" s="22">
        <f t="shared" si="37"/>
        <v>10.93792172739541</v>
      </c>
      <c r="G140" s="13" t="s">
        <v>26</v>
      </c>
      <c r="H140" s="35">
        <v>2070</v>
      </c>
      <c r="I140" s="12">
        <f t="shared" si="38"/>
        <v>207</v>
      </c>
      <c r="J140" s="12">
        <f t="shared" si="39"/>
        <v>150</v>
      </c>
      <c r="K140" s="11">
        <v>150</v>
      </c>
      <c r="L140" s="22">
        <f t="shared" si="40"/>
        <v>7.3919999999999995</v>
      </c>
      <c r="M140" s="13" t="s">
        <v>48</v>
      </c>
      <c r="N140" s="36">
        <v>872</v>
      </c>
      <c r="O140" s="12">
        <f t="shared" si="41"/>
        <v>87.2</v>
      </c>
      <c r="P140" s="12">
        <f t="shared" si="42"/>
        <v>87.2</v>
      </c>
      <c r="Q140" s="51">
        <v>95</v>
      </c>
      <c r="R140" s="39">
        <f t="shared" si="43"/>
        <v>12.715596330275229</v>
      </c>
    </row>
    <row r="141" spans="1:18" ht="12" customHeight="1">
      <c r="A141" s="10" t="s">
        <v>18</v>
      </c>
      <c r="B141" s="35">
        <v>1566</v>
      </c>
      <c r="C141" s="12">
        <f t="shared" si="35"/>
        <v>156.60000000000002</v>
      </c>
      <c r="D141" s="12">
        <f t="shared" si="36"/>
        <v>150</v>
      </c>
      <c r="E141" s="11">
        <v>150</v>
      </c>
      <c r="F141" s="22">
        <f t="shared" si="37"/>
        <v>10.806666666666667</v>
      </c>
      <c r="G141" s="13" t="s">
        <v>28</v>
      </c>
      <c r="H141" s="35">
        <v>1289</v>
      </c>
      <c r="I141" s="12">
        <f t="shared" si="38"/>
        <v>128.9</v>
      </c>
      <c r="J141" s="12">
        <f t="shared" si="39"/>
        <v>128.9</v>
      </c>
      <c r="K141" s="11">
        <v>137</v>
      </c>
      <c r="L141" s="22">
        <f t="shared" si="40"/>
        <v>8.602017067494181</v>
      </c>
      <c r="M141" s="13" t="s">
        <v>49</v>
      </c>
      <c r="N141" s="35">
        <v>1318</v>
      </c>
      <c r="O141" s="12">
        <f t="shared" si="41"/>
        <v>131.8</v>
      </c>
      <c r="P141" s="12">
        <f t="shared" si="42"/>
        <v>131.8</v>
      </c>
      <c r="Q141" s="11">
        <v>142</v>
      </c>
      <c r="R141" s="39">
        <f t="shared" si="43"/>
        <v>8.412746585735963</v>
      </c>
    </row>
    <row r="142" spans="1:18" ht="12" customHeight="1">
      <c r="A142" s="10" t="s">
        <v>19</v>
      </c>
      <c r="B142" s="35">
        <v>1391</v>
      </c>
      <c r="C142" s="12">
        <f t="shared" si="35"/>
        <v>139.1</v>
      </c>
      <c r="D142" s="12">
        <f t="shared" si="36"/>
        <v>139.1</v>
      </c>
      <c r="E142" s="11">
        <v>146</v>
      </c>
      <c r="F142" s="22">
        <f t="shared" si="37"/>
        <v>11.653486700215673</v>
      </c>
      <c r="G142" s="13" t="s">
        <v>30</v>
      </c>
      <c r="H142" s="36">
        <v>798</v>
      </c>
      <c r="I142" s="12">
        <f t="shared" si="38"/>
        <v>79.80000000000001</v>
      </c>
      <c r="J142" s="12">
        <f t="shared" si="39"/>
        <v>79.80000000000001</v>
      </c>
      <c r="K142" s="51">
        <v>87</v>
      </c>
      <c r="L142" s="22">
        <f t="shared" si="40"/>
        <v>13.89473684210526</v>
      </c>
      <c r="M142" s="13" t="s">
        <v>50</v>
      </c>
      <c r="N142" s="35">
        <v>1452</v>
      </c>
      <c r="O142" s="12">
        <f t="shared" si="41"/>
        <v>145.20000000000002</v>
      </c>
      <c r="P142" s="12">
        <f t="shared" si="42"/>
        <v>145.20000000000002</v>
      </c>
      <c r="Q142" s="11">
        <v>150</v>
      </c>
      <c r="R142" s="39">
        <f t="shared" si="43"/>
        <v>7.636363636363635</v>
      </c>
    </row>
    <row r="143" spans="1:18" ht="12" customHeight="1">
      <c r="A143" s="10" t="s">
        <v>20</v>
      </c>
      <c r="B143" s="35">
        <v>1399</v>
      </c>
      <c r="C143" s="12">
        <f t="shared" si="35"/>
        <v>139.9</v>
      </c>
      <c r="D143" s="12">
        <f t="shared" si="36"/>
        <v>139.9</v>
      </c>
      <c r="E143" s="11">
        <v>150</v>
      </c>
      <c r="F143" s="22">
        <f t="shared" si="37"/>
        <v>11.586847748391708</v>
      </c>
      <c r="G143" s="13" t="s">
        <v>32</v>
      </c>
      <c r="H143" s="35">
        <v>1005</v>
      </c>
      <c r="I143" s="12">
        <f t="shared" si="38"/>
        <v>100.5</v>
      </c>
      <c r="J143" s="12">
        <f t="shared" si="39"/>
        <v>100.5</v>
      </c>
      <c r="K143" s="11">
        <v>110</v>
      </c>
      <c r="L143" s="22">
        <f t="shared" si="40"/>
        <v>11.032835820895523</v>
      </c>
      <c r="M143" s="13" t="s">
        <v>51</v>
      </c>
      <c r="N143" s="35">
        <v>1074</v>
      </c>
      <c r="O143" s="12">
        <f t="shared" si="41"/>
        <v>107.4</v>
      </c>
      <c r="P143" s="12">
        <f t="shared" si="42"/>
        <v>107.4</v>
      </c>
      <c r="Q143" s="11">
        <v>118</v>
      </c>
      <c r="R143" s="39">
        <f t="shared" si="43"/>
        <v>10.324022346368714</v>
      </c>
    </row>
    <row r="144" spans="1:18" ht="12" customHeight="1">
      <c r="A144" s="10" t="s">
        <v>21</v>
      </c>
      <c r="B144" s="35">
        <v>1187</v>
      </c>
      <c r="C144" s="12">
        <f t="shared" si="35"/>
        <v>118.7</v>
      </c>
      <c r="D144" s="12">
        <f t="shared" si="36"/>
        <v>118.7</v>
      </c>
      <c r="E144" s="11">
        <v>132</v>
      </c>
      <c r="F144" s="22">
        <f t="shared" si="37"/>
        <v>13.656276326874472</v>
      </c>
      <c r="G144" s="13" t="s">
        <v>34</v>
      </c>
      <c r="H144" s="35">
        <v>1480</v>
      </c>
      <c r="I144" s="12">
        <f t="shared" si="38"/>
        <v>148</v>
      </c>
      <c r="J144" s="12">
        <f t="shared" si="39"/>
        <v>148</v>
      </c>
      <c r="K144" s="11">
        <v>150</v>
      </c>
      <c r="L144" s="22">
        <f t="shared" si="40"/>
        <v>7.491891891891892</v>
      </c>
      <c r="M144" s="13" t="s">
        <v>52</v>
      </c>
      <c r="N144" s="36">
        <v>953</v>
      </c>
      <c r="O144" s="12">
        <f t="shared" si="41"/>
        <v>95.30000000000001</v>
      </c>
      <c r="P144" s="12">
        <f t="shared" si="42"/>
        <v>95.30000000000001</v>
      </c>
      <c r="Q144" s="11">
        <v>102</v>
      </c>
      <c r="R144" s="39">
        <f t="shared" si="43"/>
        <v>11.634837355718782</v>
      </c>
    </row>
    <row r="145" spans="1:18" ht="12" customHeight="1">
      <c r="A145" s="10" t="s">
        <v>22</v>
      </c>
      <c r="B145" s="35">
        <v>2372</v>
      </c>
      <c r="C145" s="12">
        <f t="shared" si="35"/>
        <v>237.20000000000002</v>
      </c>
      <c r="D145" s="12">
        <f t="shared" si="36"/>
        <v>150</v>
      </c>
      <c r="E145" s="11">
        <v>150</v>
      </c>
      <c r="F145" s="22">
        <f t="shared" si="37"/>
        <v>10.806666666666667</v>
      </c>
      <c r="G145" s="13" t="s">
        <v>36</v>
      </c>
      <c r="H145" s="35">
        <v>2402</v>
      </c>
      <c r="I145" s="12">
        <f t="shared" si="38"/>
        <v>240.20000000000002</v>
      </c>
      <c r="J145" s="12">
        <f t="shared" si="39"/>
        <v>150</v>
      </c>
      <c r="K145" s="11">
        <v>150</v>
      </c>
      <c r="L145" s="22">
        <f t="shared" si="40"/>
        <v>7.3919999999999995</v>
      </c>
      <c r="M145" s="13" t="s">
        <v>53</v>
      </c>
      <c r="N145" s="36">
        <v>647</v>
      </c>
      <c r="O145" s="12">
        <f t="shared" si="41"/>
        <v>64.7</v>
      </c>
      <c r="P145" s="12">
        <f t="shared" si="42"/>
        <v>64.7</v>
      </c>
      <c r="Q145" s="51">
        <v>75</v>
      </c>
      <c r="R145" s="39">
        <f t="shared" si="43"/>
        <v>17.137557959814526</v>
      </c>
    </row>
    <row r="146" spans="1:18" ht="12" customHeight="1">
      <c r="A146" s="10" t="s">
        <v>23</v>
      </c>
      <c r="B146" s="35">
        <v>1754</v>
      </c>
      <c r="C146" s="12">
        <f t="shared" si="35"/>
        <v>175.4</v>
      </c>
      <c r="D146" s="12">
        <f t="shared" si="36"/>
        <v>150</v>
      </c>
      <c r="E146" s="11">
        <v>150</v>
      </c>
      <c r="F146" s="22">
        <f t="shared" si="37"/>
        <v>10.806666666666667</v>
      </c>
      <c r="G146" s="13" t="s">
        <v>38</v>
      </c>
      <c r="H146" s="36">
        <v>972</v>
      </c>
      <c r="I146" s="12">
        <f t="shared" si="38"/>
        <v>97.2</v>
      </c>
      <c r="J146" s="12">
        <f t="shared" si="39"/>
        <v>97.2</v>
      </c>
      <c r="K146" s="11">
        <v>101</v>
      </c>
      <c r="L146" s="22">
        <f t="shared" si="40"/>
        <v>11.407407407407407</v>
      </c>
      <c r="M146" s="13" t="s">
        <v>54</v>
      </c>
      <c r="N146" s="36">
        <v>318</v>
      </c>
      <c r="O146" s="12">
        <f t="shared" si="41"/>
        <v>31.8</v>
      </c>
      <c r="P146" s="12">
        <f t="shared" si="42"/>
        <v>31.8</v>
      </c>
      <c r="Q146" s="51">
        <v>34</v>
      </c>
      <c r="R146" s="39">
        <f t="shared" si="43"/>
        <v>34.867924528301884</v>
      </c>
    </row>
    <row r="147" spans="1:18" ht="12" customHeight="1">
      <c r="A147" s="10" t="s">
        <v>24</v>
      </c>
      <c r="B147" s="35">
        <v>1476</v>
      </c>
      <c r="C147" s="12">
        <f t="shared" si="35"/>
        <v>147.6</v>
      </c>
      <c r="D147" s="12">
        <f t="shared" si="36"/>
        <v>147.6</v>
      </c>
      <c r="E147" s="11">
        <v>150</v>
      </c>
      <c r="F147" s="22">
        <f t="shared" si="37"/>
        <v>10.982384823848239</v>
      </c>
      <c r="G147" s="13" t="s">
        <v>40</v>
      </c>
      <c r="H147" s="35">
        <v>1041</v>
      </c>
      <c r="I147" s="12">
        <f t="shared" si="38"/>
        <v>104.10000000000001</v>
      </c>
      <c r="J147" s="12">
        <f t="shared" si="39"/>
        <v>104.10000000000001</v>
      </c>
      <c r="K147" s="11">
        <v>107</v>
      </c>
      <c r="L147" s="22">
        <f t="shared" si="40"/>
        <v>10.65129682997118</v>
      </c>
      <c r="M147" s="13" t="s">
        <v>55</v>
      </c>
      <c r="N147" s="36">
        <v>828</v>
      </c>
      <c r="O147" s="12">
        <f t="shared" si="41"/>
        <v>82.80000000000001</v>
      </c>
      <c r="P147" s="12">
        <f t="shared" si="42"/>
        <v>82.80000000000001</v>
      </c>
      <c r="Q147" s="51">
        <v>86</v>
      </c>
      <c r="R147" s="39">
        <f t="shared" si="43"/>
        <v>13.391304347826084</v>
      </c>
    </row>
    <row r="148" spans="1:18" ht="12" customHeight="1">
      <c r="A148" s="10" t="s">
        <v>25</v>
      </c>
      <c r="B148" s="35">
        <v>1519</v>
      </c>
      <c r="C148" s="12">
        <f t="shared" si="35"/>
        <v>151.9</v>
      </c>
      <c r="D148" s="12">
        <f t="shared" si="36"/>
        <v>150</v>
      </c>
      <c r="E148" s="11">
        <v>150</v>
      </c>
      <c r="F148" s="22">
        <f t="shared" si="37"/>
        <v>10.806666666666667</v>
      </c>
      <c r="G148" s="13" t="s">
        <v>42</v>
      </c>
      <c r="H148" s="35">
        <v>1626</v>
      </c>
      <c r="I148" s="12">
        <f t="shared" si="38"/>
        <v>162.60000000000002</v>
      </c>
      <c r="J148" s="12">
        <f t="shared" si="39"/>
        <v>150</v>
      </c>
      <c r="K148" s="11">
        <v>150</v>
      </c>
      <c r="L148" s="22">
        <f t="shared" si="40"/>
        <v>7.3919999999999995</v>
      </c>
      <c r="M148" s="13" t="s">
        <v>56</v>
      </c>
      <c r="N148" s="36">
        <v>294</v>
      </c>
      <c r="O148" s="12">
        <f t="shared" si="41"/>
        <v>29.400000000000002</v>
      </c>
      <c r="P148" s="12">
        <f t="shared" si="42"/>
        <v>29.400000000000002</v>
      </c>
      <c r="Q148" s="51">
        <v>33</v>
      </c>
      <c r="R148" s="39">
        <f t="shared" si="43"/>
        <v>37.71428571428571</v>
      </c>
    </row>
    <row r="149" spans="1:18" ht="12" customHeight="1">
      <c r="A149" s="10" t="s">
        <v>26</v>
      </c>
      <c r="B149" s="36">
        <v>792</v>
      </c>
      <c r="C149" s="12">
        <f t="shared" si="35"/>
        <v>79.2</v>
      </c>
      <c r="D149" s="12">
        <f t="shared" si="36"/>
        <v>79.2</v>
      </c>
      <c r="E149" s="11">
        <v>81</v>
      </c>
      <c r="F149" s="22">
        <f t="shared" si="37"/>
        <v>20.467171717171716</v>
      </c>
      <c r="G149" s="13" t="s">
        <v>44</v>
      </c>
      <c r="H149" s="35">
        <v>2875</v>
      </c>
      <c r="I149" s="12">
        <f t="shared" si="38"/>
        <v>287.5</v>
      </c>
      <c r="J149" s="12">
        <f t="shared" si="39"/>
        <v>150</v>
      </c>
      <c r="K149" s="11">
        <v>150</v>
      </c>
      <c r="L149" s="22">
        <f t="shared" si="40"/>
        <v>7.3919999999999995</v>
      </c>
      <c r="M149" s="13" t="s">
        <v>57</v>
      </c>
      <c r="N149" s="36">
        <v>454</v>
      </c>
      <c r="O149" s="12">
        <f t="shared" si="41"/>
        <v>45.400000000000006</v>
      </c>
      <c r="P149" s="12">
        <f t="shared" si="42"/>
        <v>45.400000000000006</v>
      </c>
      <c r="Q149" s="51">
        <v>48</v>
      </c>
      <c r="R149" s="39">
        <f t="shared" si="43"/>
        <v>24.42290748898678</v>
      </c>
    </row>
    <row r="150" spans="1:18" ht="12" customHeight="1">
      <c r="A150" s="10" t="s">
        <v>27</v>
      </c>
      <c r="B150" s="35">
        <v>1315</v>
      </c>
      <c r="C150" s="12">
        <f t="shared" si="35"/>
        <v>131.5</v>
      </c>
      <c r="D150" s="12">
        <f t="shared" si="36"/>
        <v>131.5</v>
      </c>
      <c r="E150" s="11">
        <v>134</v>
      </c>
      <c r="F150" s="22">
        <f t="shared" si="37"/>
        <v>12.326996197718632</v>
      </c>
      <c r="G150" s="13" t="s">
        <v>46</v>
      </c>
      <c r="H150" s="35">
        <v>2826</v>
      </c>
      <c r="I150" s="12">
        <f t="shared" si="38"/>
        <v>282.6</v>
      </c>
      <c r="J150" s="12">
        <f t="shared" si="39"/>
        <v>150</v>
      </c>
      <c r="K150" s="11">
        <v>150</v>
      </c>
      <c r="L150" s="22">
        <f t="shared" si="40"/>
        <v>7.3919999999999995</v>
      </c>
      <c r="M150" s="13" t="s">
        <v>58</v>
      </c>
      <c r="N150" s="36">
        <v>414</v>
      </c>
      <c r="O150" s="12">
        <f t="shared" si="41"/>
        <v>41.400000000000006</v>
      </c>
      <c r="P150" s="12">
        <f t="shared" si="42"/>
        <v>41.400000000000006</v>
      </c>
      <c r="Q150" s="51">
        <v>44</v>
      </c>
      <c r="R150" s="39">
        <f t="shared" si="43"/>
        <v>26.78260869565217</v>
      </c>
    </row>
    <row r="151" spans="1:18" ht="12" customHeight="1">
      <c r="A151" s="10" t="s">
        <v>28</v>
      </c>
      <c r="B151" s="36">
        <v>528</v>
      </c>
      <c r="C151" s="12">
        <f t="shared" si="35"/>
        <v>52.800000000000004</v>
      </c>
      <c r="D151" s="12">
        <f t="shared" si="36"/>
        <v>52.800000000000004</v>
      </c>
      <c r="E151" s="11">
        <v>58</v>
      </c>
      <c r="F151" s="22">
        <f t="shared" si="37"/>
        <v>30.700757575757574</v>
      </c>
      <c r="G151" s="13" t="s">
        <v>48</v>
      </c>
      <c r="H151" s="35">
        <v>1214</v>
      </c>
      <c r="I151" s="12">
        <f t="shared" si="38"/>
        <v>121.4</v>
      </c>
      <c r="J151" s="12">
        <f t="shared" si="39"/>
        <v>121.4</v>
      </c>
      <c r="K151" s="11">
        <v>139</v>
      </c>
      <c r="L151" s="22">
        <f t="shared" si="40"/>
        <v>9.133443163097198</v>
      </c>
      <c r="M151" s="13" t="s">
        <v>59</v>
      </c>
      <c r="N151" s="36">
        <v>539</v>
      </c>
      <c r="O151" s="12">
        <f t="shared" si="41"/>
        <v>53.900000000000006</v>
      </c>
      <c r="P151" s="12">
        <f t="shared" si="42"/>
        <v>53.900000000000006</v>
      </c>
      <c r="Q151" s="51">
        <v>56</v>
      </c>
      <c r="R151" s="39">
        <f t="shared" si="43"/>
        <v>20.57142857142857</v>
      </c>
    </row>
    <row r="152" spans="1:18" ht="12" customHeight="1">
      <c r="A152" s="10" t="s">
        <v>29</v>
      </c>
      <c r="B152" s="36">
        <v>933</v>
      </c>
      <c r="C152" s="12">
        <f t="shared" si="35"/>
        <v>93.30000000000001</v>
      </c>
      <c r="D152" s="12">
        <f t="shared" si="36"/>
        <v>93.30000000000001</v>
      </c>
      <c r="E152" s="11">
        <v>103</v>
      </c>
      <c r="F152" s="22">
        <f t="shared" si="37"/>
        <v>17.374062165058948</v>
      </c>
      <c r="G152" s="13"/>
      <c r="H152" s="40"/>
      <c r="I152" s="40"/>
      <c r="J152" s="40"/>
      <c r="K152" s="40"/>
      <c r="L152" s="14"/>
      <c r="M152" s="13" t="s">
        <v>60</v>
      </c>
      <c r="N152" s="36">
        <v>284</v>
      </c>
      <c r="O152" s="12">
        <f t="shared" si="41"/>
        <v>28.400000000000002</v>
      </c>
      <c r="P152" s="12">
        <f t="shared" si="42"/>
        <v>28.400000000000002</v>
      </c>
      <c r="Q152" s="51">
        <v>32</v>
      </c>
      <c r="R152" s="39">
        <f t="shared" si="43"/>
        <v>39.04225352112675</v>
      </c>
    </row>
    <row r="153" spans="1:18" ht="12" customHeight="1">
      <c r="A153" s="10" t="s">
        <v>30</v>
      </c>
      <c r="B153" s="35">
        <v>1798</v>
      </c>
      <c r="C153" s="12">
        <f t="shared" si="35"/>
        <v>179.8</v>
      </c>
      <c r="D153" s="12">
        <f t="shared" si="36"/>
        <v>150</v>
      </c>
      <c r="E153" s="11">
        <v>150</v>
      </c>
      <c r="F153" s="22">
        <f t="shared" si="37"/>
        <v>10.806666666666667</v>
      </c>
      <c r="G153" s="68" t="s">
        <v>63</v>
      </c>
      <c r="H153" s="69"/>
      <c r="I153" s="69"/>
      <c r="J153" s="69"/>
      <c r="K153" s="69"/>
      <c r="L153" s="70"/>
      <c r="M153" s="13" t="s">
        <v>61</v>
      </c>
      <c r="N153" s="35">
        <v>1552</v>
      </c>
      <c r="O153" s="12">
        <f t="shared" si="41"/>
        <v>155.20000000000002</v>
      </c>
      <c r="P153" s="12">
        <f t="shared" si="42"/>
        <v>150</v>
      </c>
      <c r="Q153" s="11">
        <v>150</v>
      </c>
      <c r="R153" s="39">
        <f t="shared" si="43"/>
        <v>7.3919999999999995</v>
      </c>
    </row>
    <row r="154" spans="1:18" ht="12" customHeight="1">
      <c r="A154" s="10" t="s">
        <v>31</v>
      </c>
      <c r="B154" s="35">
        <v>1747</v>
      </c>
      <c r="C154" s="12">
        <f t="shared" si="35"/>
        <v>174.70000000000002</v>
      </c>
      <c r="D154" s="12">
        <f t="shared" si="36"/>
        <v>150</v>
      </c>
      <c r="E154" s="11">
        <v>150</v>
      </c>
      <c r="F154" s="22">
        <f t="shared" si="37"/>
        <v>10.806666666666667</v>
      </c>
      <c r="G154" s="13" t="s">
        <v>9</v>
      </c>
      <c r="H154" s="35">
        <v>1961</v>
      </c>
      <c r="I154" s="12">
        <f aca="true" t="shared" si="44" ref="I154:I184">SUM(0.1*(H154))</f>
        <v>196.10000000000002</v>
      </c>
      <c r="J154" s="12">
        <f aca="true" t="shared" si="45" ref="J154:J184">IF(I154&gt;150,150,I154)</f>
        <v>150</v>
      </c>
      <c r="K154" s="11">
        <v>150</v>
      </c>
      <c r="L154" s="22">
        <f aca="true" t="shared" si="46" ref="L154:L184">1108.8/J154</f>
        <v>7.3919999999999995</v>
      </c>
      <c r="M154" s="13" t="s">
        <v>64</v>
      </c>
      <c r="N154" s="35">
        <v>1312</v>
      </c>
      <c r="O154" s="12">
        <f t="shared" si="41"/>
        <v>131.20000000000002</v>
      </c>
      <c r="P154" s="12">
        <f t="shared" si="42"/>
        <v>131.20000000000002</v>
      </c>
      <c r="Q154" s="11">
        <v>134</v>
      </c>
      <c r="R154" s="39">
        <f t="shared" si="43"/>
        <v>8.45121951219512</v>
      </c>
    </row>
    <row r="155" spans="1:18" ht="12" customHeight="1">
      <c r="A155" s="10" t="s">
        <v>32</v>
      </c>
      <c r="B155" s="35">
        <v>1910</v>
      </c>
      <c r="C155" s="12">
        <f t="shared" si="35"/>
        <v>191</v>
      </c>
      <c r="D155" s="12">
        <f t="shared" si="36"/>
        <v>150</v>
      </c>
      <c r="E155" s="11">
        <v>150</v>
      </c>
      <c r="F155" s="22">
        <f t="shared" si="37"/>
        <v>10.806666666666667</v>
      </c>
      <c r="G155" s="13" t="s">
        <v>10</v>
      </c>
      <c r="H155" s="35">
        <v>1443</v>
      </c>
      <c r="I155" s="12">
        <f t="shared" si="44"/>
        <v>144.3</v>
      </c>
      <c r="J155" s="12">
        <f t="shared" si="45"/>
        <v>144.3</v>
      </c>
      <c r="K155" s="11">
        <v>150</v>
      </c>
      <c r="L155" s="22">
        <f t="shared" si="46"/>
        <v>7.683991683991683</v>
      </c>
      <c r="M155" s="13" t="s">
        <v>65</v>
      </c>
      <c r="N155" s="36">
        <v>688</v>
      </c>
      <c r="O155" s="12">
        <f t="shared" si="41"/>
        <v>68.8</v>
      </c>
      <c r="P155" s="12">
        <f t="shared" si="42"/>
        <v>68.8</v>
      </c>
      <c r="Q155" s="51">
        <v>76</v>
      </c>
      <c r="R155" s="39">
        <f t="shared" si="43"/>
        <v>16.11627906976744</v>
      </c>
    </row>
    <row r="156" spans="1:18" ht="12" customHeight="1">
      <c r="A156" s="10" t="s">
        <v>33</v>
      </c>
      <c r="B156" s="35">
        <v>1708</v>
      </c>
      <c r="C156" s="12">
        <f t="shared" si="35"/>
        <v>170.8</v>
      </c>
      <c r="D156" s="12">
        <f t="shared" si="36"/>
        <v>150</v>
      </c>
      <c r="E156" s="11">
        <v>150</v>
      </c>
      <c r="F156" s="22">
        <f t="shared" si="37"/>
        <v>10.806666666666667</v>
      </c>
      <c r="G156" s="13" t="s">
        <v>11</v>
      </c>
      <c r="H156" s="35">
        <v>1765</v>
      </c>
      <c r="I156" s="12">
        <f t="shared" si="44"/>
        <v>176.5</v>
      </c>
      <c r="J156" s="12">
        <f t="shared" si="45"/>
        <v>150</v>
      </c>
      <c r="K156" s="11">
        <v>150</v>
      </c>
      <c r="L156" s="22">
        <f t="shared" si="46"/>
        <v>7.3919999999999995</v>
      </c>
      <c r="M156" s="13" t="s">
        <v>66</v>
      </c>
      <c r="N156" s="36">
        <v>651</v>
      </c>
      <c r="O156" s="12">
        <f t="shared" si="41"/>
        <v>65.10000000000001</v>
      </c>
      <c r="P156" s="12">
        <f t="shared" si="42"/>
        <v>65.10000000000001</v>
      </c>
      <c r="Q156" s="51">
        <v>69</v>
      </c>
      <c r="R156" s="39">
        <f t="shared" si="43"/>
        <v>17.032258064516125</v>
      </c>
    </row>
    <row r="157" spans="1:18" ht="12" customHeight="1">
      <c r="A157" s="10" t="s">
        <v>34</v>
      </c>
      <c r="B157" s="35">
        <v>1600</v>
      </c>
      <c r="C157" s="12">
        <f t="shared" si="35"/>
        <v>160</v>
      </c>
      <c r="D157" s="12">
        <f t="shared" si="36"/>
        <v>150</v>
      </c>
      <c r="E157" s="11">
        <v>150</v>
      </c>
      <c r="F157" s="22">
        <f t="shared" si="37"/>
        <v>10.806666666666667</v>
      </c>
      <c r="G157" s="13" t="s">
        <v>12</v>
      </c>
      <c r="H157" s="35">
        <v>1719</v>
      </c>
      <c r="I157" s="12">
        <f t="shared" si="44"/>
        <v>171.9</v>
      </c>
      <c r="J157" s="12">
        <f t="shared" si="45"/>
        <v>150</v>
      </c>
      <c r="K157" s="11">
        <v>150</v>
      </c>
      <c r="L157" s="22">
        <f t="shared" si="46"/>
        <v>7.3919999999999995</v>
      </c>
      <c r="M157" s="13" t="s">
        <v>67</v>
      </c>
      <c r="N157" s="36">
        <v>569</v>
      </c>
      <c r="O157" s="12">
        <f t="shared" si="41"/>
        <v>56.900000000000006</v>
      </c>
      <c r="P157" s="12">
        <f t="shared" si="42"/>
        <v>56.900000000000006</v>
      </c>
      <c r="Q157" s="51">
        <v>62</v>
      </c>
      <c r="R157" s="39">
        <f t="shared" si="43"/>
        <v>19.486818980667834</v>
      </c>
    </row>
    <row r="158" spans="1:18" ht="12" customHeight="1">
      <c r="A158" s="10" t="s">
        <v>35</v>
      </c>
      <c r="B158" s="35">
        <v>1539</v>
      </c>
      <c r="C158" s="12">
        <f t="shared" si="35"/>
        <v>153.9</v>
      </c>
      <c r="D158" s="12">
        <f t="shared" si="36"/>
        <v>150</v>
      </c>
      <c r="E158" s="11">
        <v>150</v>
      </c>
      <c r="F158" s="22">
        <f t="shared" si="37"/>
        <v>10.806666666666667</v>
      </c>
      <c r="G158" s="13" t="s">
        <v>13</v>
      </c>
      <c r="H158" s="35">
        <v>1298</v>
      </c>
      <c r="I158" s="12">
        <f t="shared" si="44"/>
        <v>129.8</v>
      </c>
      <c r="J158" s="12">
        <f t="shared" si="45"/>
        <v>129.8</v>
      </c>
      <c r="K158" s="11">
        <v>132</v>
      </c>
      <c r="L158" s="22">
        <f t="shared" si="46"/>
        <v>8.54237288135593</v>
      </c>
      <c r="M158" s="13" t="s">
        <v>68</v>
      </c>
      <c r="N158" s="36">
        <v>508</v>
      </c>
      <c r="O158" s="12">
        <f t="shared" si="41"/>
        <v>50.800000000000004</v>
      </c>
      <c r="P158" s="12">
        <f t="shared" si="42"/>
        <v>50.800000000000004</v>
      </c>
      <c r="Q158" s="51">
        <v>53</v>
      </c>
      <c r="R158" s="39">
        <f t="shared" si="43"/>
        <v>21.826771653543304</v>
      </c>
    </row>
    <row r="159" spans="1:18" ht="12" customHeight="1">
      <c r="A159" s="10" t="s">
        <v>36</v>
      </c>
      <c r="B159" s="35">
        <v>1197</v>
      </c>
      <c r="C159" s="12">
        <f t="shared" si="35"/>
        <v>119.7</v>
      </c>
      <c r="D159" s="12">
        <f t="shared" si="36"/>
        <v>119.7</v>
      </c>
      <c r="E159" s="11">
        <v>127</v>
      </c>
      <c r="F159" s="22">
        <f t="shared" si="37"/>
        <v>13.542188805346699</v>
      </c>
      <c r="G159" s="13" t="s">
        <v>14</v>
      </c>
      <c r="H159" s="35">
        <v>1348</v>
      </c>
      <c r="I159" s="12">
        <f t="shared" si="44"/>
        <v>134.8</v>
      </c>
      <c r="J159" s="12">
        <f t="shared" si="45"/>
        <v>134.8</v>
      </c>
      <c r="K159" s="11">
        <v>142</v>
      </c>
      <c r="L159" s="22">
        <f t="shared" si="46"/>
        <v>8.225519287833826</v>
      </c>
      <c r="M159" s="45" t="s">
        <v>69</v>
      </c>
      <c r="N159" s="48">
        <v>1367</v>
      </c>
      <c r="O159" s="43">
        <f t="shared" si="41"/>
        <v>136.70000000000002</v>
      </c>
      <c r="P159" s="43">
        <f t="shared" si="42"/>
        <v>136.70000000000002</v>
      </c>
      <c r="Q159" s="60">
        <v>134</v>
      </c>
      <c r="R159" s="47">
        <f t="shared" si="43"/>
        <v>8.111192392099486</v>
      </c>
    </row>
    <row r="160" spans="1:18" ht="12" customHeight="1">
      <c r="A160" s="10" t="s">
        <v>37</v>
      </c>
      <c r="B160" s="35">
        <v>1329</v>
      </c>
      <c r="C160" s="12">
        <f t="shared" si="35"/>
        <v>132.9</v>
      </c>
      <c r="D160" s="12">
        <f t="shared" si="36"/>
        <v>132.9</v>
      </c>
      <c r="E160" s="11">
        <v>143</v>
      </c>
      <c r="F160" s="22">
        <f t="shared" si="37"/>
        <v>12.19714070729872</v>
      </c>
      <c r="G160" s="13" t="s">
        <v>15</v>
      </c>
      <c r="H160" s="35">
        <v>1127</v>
      </c>
      <c r="I160" s="12">
        <f t="shared" si="44"/>
        <v>112.7</v>
      </c>
      <c r="J160" s="12">
        <f t="shared" si="45"/>
        <v>112.7</v>
      </c>
      <c r="K160" s="11">
        <v>121</v>
      </c>
      <c r="L160" s="22">
        <f t="shared" si="46"/>
        <v>9.838509316770185</v>
      </c>
      <c r="M160" s="45" t="s">
        <v>70</v>
      </c>
      <c r="N160" s="48">
        <v>1059</v>
      </c>
      <c r="O160" s="43">
        <f t="shared" si="41"/>
        <v>105.9</v>
      </c>
      <c r="P160" s="43">
        <f t="shared" si="42"/>
        <v>105.9</v>
      </c>
      <c r="Q160" s="60">
        <v>105</v>
      </c>
      <c r="R160" s="47">
        <f t="shared" si="43"/>
        <v>10.47025495750708</v>
      </c>
    </row>
    <row r="161" spans="1:18" ht="12" customHeight="1">
      <c r="A161" s="10" t="s">
        <v>38</v>
      </c>
      <c r="B161" s="35">
        <v>2137</v>
      </c>
      <c r="C161" s="12">
        <f t="shared" si="35"/>
        <v>213.70000000000002</v>
      </c>
      <c r="D161" s="12">
        <f t="shared" si="36"/>
        <v>150</v>
      </c>
      <c r="E161" s="11">
        <v>150</v>
      </c>
      <c r="F161" s="22">
        <f t="shared" si="37"/>
        <v>10.806666666666667</v>
      </c>
      <c r="G161" s="13" t="s">
        <v>16</v>
      </c>
      <c r="H161" s="36">
        <v>887</v>
      </c>
      <c r="I161" s="12">
        <f t="shared" si="44"/>
        <v>88.7</v>
      </c>
      <c r="J161" s="12">
        <f t="shared" si="45"/>
        <v>88.7</v>
      </c>
      <c r="K161" s="11">
        <v>101</v>
      </c>
      <c r="L161" s="22">
        <f t="shared" si="46"/>
        <v>12.500563697857947</v>
      </c>
      <c r="M161" s="13" t="s">
        <v>71</v>
      </c>
      <c r="N161" s="36">
        <v>516</v>
      </c>
      <c r="O161" s="12">
        <f t="shared" si="41"/>
        <v>51.6</v>
      </c>
      <c r="P161" s="12">
        <f t="shared" si="42"/>
        <v>51.6</v>
      </c>
      <c r="Q161" s="51">
        <v>57</v>
      </c>
      <c r="R161" s="39">
        <f t="shared" si="43"/>
        <v>21.488372093023255</v>
      </c>
    </row>
    <row r="162" spans="1:18" ht="12" customHeight="1">
      <c r="A162" s="10" t="s">
        <v>39</v>
      </c>
      <c r="B162" s="36">
        <v>728</v>
      </c>
      <c r="C162" s="12">
        <f t="shared" si="35"/>
        <v>72.8</v>
      </c>
      <c r="D162" s="12">
        <f t="shared" si="36"/>
        <v>72.8</v>
      </c>
      <c r="E162" s="11">
        <v>83</v>
      </c>
      <c r="F162" s="22">
        <f t="shared" si="37"/>
        <v>22.266483516483518</v>
      </c>
      <c r="G162" s="13" t="s">
        <v>17</v>
      </c>
      <c r="H162" s="36">
        <v>922</v>
      </c>
      <c r="I162" s="12">
        <f t="shared" si="44"/>
        <v>92.2</v>
      </c>
      <c r="J162" s="12">
        <f t="shared" si="45"/>
        <v>92.2</v>
      </c>
      <c r="K162" s="51">
        <v>96</v>
      </c>
      <c r="L162" s="22">
        <f t="shared" si="46"/>
        <v>12.026030368763557</v>
      </c>
      <c r="M162" s="13" t="s">
        <v>72</v>
      </c>
      <c r="N162" s="36">
        <v>496</v>
      </c>
      <c r="O162" s="12">
        <f t="shared" si="41"/>
        <v>49.6</v>
      </c>
      <c r="P162" s="12">
        <f t="shared" si="42"/>
        <v>49.6</v>
      </c>
      <c r="Q162" s="51">
        <v>47</v>
      </c>
      <c r="R162" s="39">
        <f t="shared" si="43"/>
        <v>22.354838709677416</v>
      </c>
    </row>
    <row r="163" spans="1:18" ht="12" customHeight="1">
      <c r="A163" s="10" t="s">
        <v>40</v>
      </c>
      <c r="B163" s="36">
        <v>773</v>
      </c>
      <c r="C163" s="12">
        <f t="shared" si="35"/>
        <v>77.30000000000001</v>
      </c>
      <c r="D163" s="12">
        <f t="shared" si="36"/>
        <v>77.30000000000001</v>
      </c>
      <c r="E163" s="11">
        <v>83</v>
      </c>
      <c r="F163" s="22">
        <f t="shared" si="37"/>
        <v>20.97024579560155</v>
      </c>
      <c r="G163" s="13" t="s">
        <v>18</v>
      </c>
      <c r="H163" s="35">
        <v>1066</v>
      </c>
      <c r="I163" s="12">
        <f t="shared" si="44"/>
        <v>106.60000000000001</v>
      </c>
      <c r="J163" s="12">
        <f t="shared" si="45"/>
        <v>106.60000000000001</v>
      </c>
      <c r="K163" s="11">
        <v>109</v>
      </c>
      <c r="L163" s="22">
        <f t="shared" si="46"/>
        <v>10.401500938086302</v>
      </c>
      <c r="M163" s="45" t="s">
        <v>73</v>
      </c>
      <c r="N163" s="46">
        <v>964</v>
      </c>
      <c r="O163" s="43">
        <f t="shared" si="41"/>
        <v>96.4</v>
      </c>
      <c r="P163" s="43">
        <f t="shared" si="42"/>
        <v>96.4</v>
      </c>
      <c r="Q163" s="57">
        <v>94</v>
      </c>
      <c r="R163" s="47">
        <f t="shared" si="43"/>
        <v>11.502074688796679</v>
      </c>
    </row>
    <row r="164" spans="1:18" ht="12" customHeight="1">
      <c r="A164" s="10" t="s">
        <v>41</v>
      </c>
      <c r="B164" s="35">
        <v>1190</v>
      </c>
      <c r="C164" s="12">
        <f aca="true" t="shared" si="47" ref="C164:C184">SUM(0.1*(B164))</f>
        <v>119</v>
      </c>
      <c r="D164" s="12">
        <f aca="true" t="shared" si="48" ref="D164:D184">IF(C164&gt;150,150,C164)</f>
        <v>119</v>
      </c>
      <c r="E164" s="11">
        <v>129</v>
      </c>
      <c r="F164" s="22">
        <f aca="true" t="shared" si="49" ref="F164:F184">1621/D164</f>
        <v>13.621848739495798</v>
      </c>
      <c r="G164" s="13" t="s">
        <v>19</v>
      </c>
      <c r="H164" s="36">
        <v>957</v>
      </c>
      <c r="I164" s="12">
        <f t="shared" si="44"/>
        <v>95.7</v>
      </c>
      <c r="J164" s="12">
        <f t="shared" si="45"/>
        <v>95.7</v>
      </c>
      <c r="K164" s="11">
        <v>101</v>
      </c>
      <c r="L164" s="22">
        <f t="shared" si="46"/>
        <v>11.586206896551724</v>
      </c>
      <c r="M164" s="13" t="s">
        <v>74</v>
      </c>
      <c r="N164" s="35">
        <v>1200</v>
      </c>
      <c r="O164" s="12">
        <f aca="true" t="shared" si="50" ref="O164:O180">SUM(0.1*(N164))</f>
        <v>120</v>
      </c>
      <c r="P164" s="12">
        <f aca="true" t="shared" si="51" ref="P164:P180">IF(O164&gt;150,150,O164)</f>
        <v>120</v>
      </c>
      <c r="Q164" s="11">
        <v>123</v>
      </c>
      <c r="R164" s="39">
        <f aca="true" t="shared" si="52" ref="R164:R180">1108.8/P164</f>
        <v>9.24</v>
      </c>
    </row>
    <row r="165" spans="1:18" ht="12" customHeight="1">
      <c r="A165" s="10" t="s">
        <v>42</v>
      </c>
      <c r="B165" s="36">
        <v>644</v>
      </c>
      <c r="C165" s="12">
        <f t="shared" si="47"/>
        <v>64.4</v>
      </c>
      <c r="D165" s="12">
        <f t="shared" si="48"/>
        <v>64.4</v>
      </c>
      <c r="E165" s="11">
        <v>69</v>
      </c>
      <c r="F165" s="22">
        <f t="shared" si="49"/>
        <v>25.170807453416145</v>
      </c>
      <c r="G165" s="13" t="s">
        <v>20</v>
      </c>
      <c r="H165" s="36">
        <v>897</v>
      </c>
      <c r="I165" s="12">
        <f t="shared" si="44"/>
        <v>89.7</v>
      </c>
      <c r="J165" s="12">
        <f t="shared" si="45"/>
        <v>89.7</v>
      </c>
      <c r="K165" s="51">
        <v>100</v>
      </c>
      <c r="L165" s="22">
        <f t="shared" si="46"/>
        <v>12.361204013377925</v>
      </c>
      <c r="M165" s="45" t="s">
        <v>75</v>
      </c>
      <c r="N165" s="48">
        <v>1157</v>
      </c>
      <c r="O165" s="43">
        <f t="shared" si="50"/>
        <v>115.7</v>
      </c>
      <c r="P165" s="43">
        <f t="shared" si="51"/>
        <v>115.7</v>
      </c>
      <c r="Q165" s="60">
        <v>112</v>
      </c>
      <c r="R165" s="47">
        <f t="shared" si="52"/>
        <v>9.583405358686257</v>
      </c>
    </row>
    <row r="166" spans="1:18" ht="12" customHeight="1">
      <c r="A166" s="10" t="s">
        <v>43</v>
      </c>
      <c r="B166" s="36">
        <v>691</v>
      </c>
      <c r="C166" s="12">
        <f t="shared" si="47"/>
        <v>69.10000000000001</v>
      </c>
      <c r="D166" s="12">
        <f t="shared" si="48"/>
        <v>69.10000000000001</v>
      </c>
      <c r="E166" s="11">
        <v>73</v>
      </c>
      <c r="F166" s="22">
        <f t="shared" si="49"/>
        <v>23.45875542691751</v>
      </c>
      <c r="G166" s="13" t="s">
        <v>21</v>
      </c>
      <c r="H166" s="35">
        <v>1467</v>
      </c>
      <c r="I166" s="12">
        <f t="shared" si="44"/>
        <v>146.70000000000002</v>
      </c>
      <c r="J166" s="12">
        <f t="shared" si="45"/>
        <v>146.70000000000002</v>
      </c>
      <c r="K166" s="11">
        <v>150</v>
      </c>
      <c r="L166" s="22">
        <f t="shared" si="46"/>
        <v>7.558282208588956</v>
      </c>
      <c r="M166" s="13" t="s">
        <v>76</v>
      </c>
      <c r="N166" s="35">
        <v>1262</v>
      </c>
      <c r="O166" s="12">
        <f t="shared" si="50"/>
        <v>126.2</v>
      </c>
      <c r="P166" s="12">
        <f t="shared" si="51"/>
        <v>126.2</v>
      </c>
      <c r="Q166" s="11">
        <v>127</v>
      </c>
      <c r="R166" s="39">
        <f t="shared" si="52"/>
        <v>8.786053882725831</v>
      </c>
    </row>
    <row r="167" spans="1:18" ht="12" customHeight="1">
      <c r="A167" s="10" t="s">
        <v>44</v>
      </c>
      <c r="B167" s="35">
        <v>1922</v>
      </c>
      <c r="C167" s="12">
        <f t="shared" si="47"/>
        <v>192.20000000000002</v>
      </c>
      <c r="D167" s="12">
        <f t="shared" si="48"/>
        <v>150</v>
      </c>
      <c r="E167" s="11">
        <v>150</v>
      </c>
      <c r="F167" s="22">
        <f t="shared" si="49"/>
        <v>10.806666666666667</v>
      </c>
      <c r="G167" s="13" t="s">
        <v>22</v>
      </c>
      <c r="H167" s="35">
        <v>1141</v>
      </c>
      <c r="I167" s="12">
        <f t="shared" si="44"/>
        <v>114.10000000000001</v>
      </c>
      <c r="J167" s="12">
        <f t="shared" si="45"/>
        <v>114.10000000000001</v>
      </c>
      <c r="K167" s="11">
        <v>125</v>
      </c>
      <c r="L167" s="22">
        <f t="shared" si="46"/>
        <v>9.717791411042944</v>
      </c>
      <c r="M167" s="13" t="s">
        <v>77</v>
      </c>
      <c r="N167" s="35">
        <v>1899</v>
      </c>
      <c r="O167" s="12">
        <f t="shared" si="50"/>
        <v>189.9</v>
      </c>
      <c r="P167" s="12">
        <f t="shared" si="51"/>
        <v>150</v>
      </c>
      <c r="Q167" s="11">
        <v>150</v>
      </c>
      <c r="R167" s="39">
        <f t="shared" si="52"/>
        <v>7.3919999999999995</v>
      </c>
    </row>
    <row r="168" spans="1:18" ht="12" customHeight="1">
      <c r="A168" s="10" t="s">
        <v>45</v>
      </c>
      <c r="B168" s="35">
        <v>1029</v>
      </c>
      <c r="C168" s="12">
        <f t="shared" si="47"/>
        <v>102.9</v>
      </c>
      <c r="D168" s="12">
        <f t="shared" si="48"/>
        <v>102.9</v>
      </c>
      <c r="E168" s="11">
        <v>110</v>
      </c>
      <c r="F168" s="22">
        <f t="shared" si="49"/>
        <v>15.75315840621963</v>
      </c>
      <c r="G168" s="13" t="s">
        <v>23</v>
      </c>
      <c r="H168" s="35">
        <v>1115</v>
      </c>
      <c r="I168" s="12">
        <f t="shared" si="44"/>
        <v>111.5</v>
      </c>
      <c r="J168" s="12">
        <f t="shared" si="45"/>
        <v>111.5</v>
      </c>
      <c r="K168" s="11">
        <v>116</v>
      </c>
      <c r="L168" s="22">
        <f t="shared" si="46"/>
        <v>9.94439461883408</v>
      </c>
      <c r="M168" s="13" t="s">
        <v>78</v>
      </c>
      <c r="N168" s="35">
        <v>1586</v>
      </c>
      <c r="O168" s="12">
        <f t="shared" si="50"/>
        <v>158.60000000000002</v>
      </c>
      <c r="P168" s="12">
        <f t="shared" si="51"/>
        <v>150</v>
      </c>
      <c r="Q168" s="11">
        <v>150</v>
      </c>
      <c r="R168" s="39">
        <f t="shared" si="52"/>
        <v>7.3919999999999995</v>
      </c>
    </row>
    <row r="169" spans="1:18" ht="12" customHeight="1">
      <c r="A169" s="10" t="s">
        <v>46</v>
      </c>
      <c r="B169" s="36">
        <v>672</v>
      </c>
      <c r="C169" s="12">
        <f t="shared" si="47"/>
        <v>67.2</v>
      </c>
      <c r="D169" s="12">
        <f t="shared" si="48"/>
        <v>67.2</v>
      </c>
      <c r="E169" s="11">
        <v>75</v>
      </c>
      <c r="F169" s="22">
        <f t="shared" si="49"/>
        <v>24.12202380952381</v>
      </c>
      <c r="G169" s="13" t="s">
        <v>24</v>
      </c>
      <c r="H169" s="36">
        <v>811</v>
      </c>
      <c r="I169" s="12">
        <f t="shared" si="44"/>
        <v>81.10000000000001</v>
      </c>
      <c r="J169" s="12">
        <f t="shared" si="45"/>
        <v>81.10000000000001</v>
      </c>
      <c r="K169" s="51">
        <v>91</v>
      </c>
      <c r="L169" s="22">
        <f t="shared" si="46"/>
        <v>13.672009864364979</v>
      </c>
      <c r="M169" s="45" t="s">
        <v>79</v>
      </c>
      <c r="N169" s="46">
        <v>686</v>
      </c>
      <c r="O169" s="43">
        <f t="shared" si="50"/>
        <v>68.60000000000001</v>
      </c>
      <c r="P169" s="43">
        <f t="shared" si="51"/>
        <v>68.60000000000001</v>
      </c>
      <c r="Q169" s="57">
        <v>68</v>
      </c>
      <c r="R169" s="47">
        <f t="shared" si="52"/>
        <v>16.163265306122447</v>
      </c>
    </row>
    <row r="170" spans="1:18" ht="12" customHeight="1">
      <c r="A170" s="10" t="s">
        <v>47</v>
      </c>
      <c r="B170" s="36">
        <v>888</v>
      </c>
      <c r="C170" s="12">
        <f t="shared" si="47"/>
        <v>88.80000000000001</v>
      </c>
      <c r="D170" s="12">
        <f t="shared" si="48"/>
        <v>88.80000000000001</v>
      </c>
      <c r="E170" s="11">
        <v>94</v>
      </c>
      <c r="F170" s="22">
        <f t="shared" si="49"/>
        <v>18.254504504504503</v>
      </c>
      <c r="G170" s="13" t="s">
        <v>25</v>
      </c>
      <c r="H170" s="36">
        <v>501</v>
      </c>
      <c r="I170" s="12">
        <f t="shared" si="44"/>
        <v>50.1</v>
      </c>
      <c r="J170" s="12">
        <f t="shared" si="45"/>
        <v>50.1</v>
      </c>
      <c r="K170" s="51">
        <v>53</v>
      </c>
      <c r="L170" s="22">
        <f t="shared" si="46"/>
        <v>22.131736526946106</v>
      </c>
      <c r="M170" s="13" t="s">
        <v>80</v>
      </c>
      <c r="N170" s="35">
        <v>1861</v>
      </c>
      <c r="O170" s="12">
        <f t="shared" si="50"/>
        <v>186.10000000000002</v>
      </c>
      <c r="P170" s="12">
        <f t="shared" si="51"/>
        <v>150</v>
      </c>
      <c r="Q170" s="11">
        <v>150</v>
      </c>
      <c r="R170" s="39">
        <f t="shared" si="52"/>
        <v>7.3919999999999995</v>
      </c>
    </row>
    <row r="171" spans="1:18" ht="12" customHeight="1">
      <c r="A171" s="10" t="s">
        <v>48</v>
      </c>
      <c r="B171" s="35">
        <v>2148</v>
      </c>
      <c r="C171" s="12">
        <f t="shared" si="47"/>
        <v>214.8</v>
      </c>
      <c r="D171" s="12">
        <f t="shared" si="48"/>
        <v>150</v>
      </c>
      <c r="E171" s="11">
        <v>150</v>
      </c>
      <c r="F171" s="22">
        <f t="shared" si="49"/>
        <v>10.806666666666667</v>
      </c>
      <c r="G171" s="13" t="s">
        <v>26</v>
      </c>
      <c r="H171" s="36">
        <v>815</v>
      </c>
      <c r="I171" s="12">
        <f t="shared" si="44"/>
        <v>81.5</v>
      </c>
      <c r="J171" s="12">
        <f t="shared" si="45"/>
        <v>81.5</v>
      </c>
      <c r="K171" s="51">
        <v>90</v>
      </c>
      <c r="L171" s="22">
        <f t="shared" si="46"/>
        <v>13.604907975460122</v>
      </c>
      <c r="M171" s="45" t="s">
        <v>81</v>
      </c>
      <c r="N171" s="48">
        <v>1443</v>
      </c>
      <c r="O171" s="43">
        <f t="shared" si="50"/>
        <v>144.3</v>
      </c>
      <c r="P171" s="43">
        <f t="shared" si="51"/>
        <v>144.3</v>
      </c>
      <c r="Q171" s="60">
        <v>143</v>
      </c>
      <c r="R171" s="47">
        <f t="shared" si="52"/>
        <v>7.683991683991683</v>
      </c>
    </row>
    <row r="172" spans="1:18" ht="12" customHeight="1">
      <c r="A172" s="10" t="s">
        <v>49</v>
      </c>
      <c r="B172" s="35">
        <v>1846</v>
      </c>
      <c r="C172" s="12">
        <f t="shared" si="47"/>
        <v>184.60000000000002</v>
      </c>
      <c r="D172" s="12">
        <f t="shared" si="48"/>
        <v>150</v>
      </c>
      <c r="E172" s="11">
        <v>150</v>
      </c>
      <c r="F172" s="22">
        <f t="shared" si="49"/>
        <v>10.806666666666667</v>
      </c>
      <c r="G172" s="13" t="s">
        <v>27</v>
      </c>
      <c r="H172" s="36">
        <v>954</v>
      </c>
      <c r="I172" s="12">
        <f t="shared" si="44"/>
        <v>95.4</v>
      </c>
      <c r="J172" s="12">
        <f t="shared" si="45"/>
        <v>95.4</v>
      </c>
      <c r="K172" s="11">
        <v>103</v>
      </c>
      <c r="L172" s="22">
        <f t="shared" si="46"/>
        <v>11.622641509433961</v>
      </c>
      <c r="M172" s="45" t="s">
        <v>82</v>
      </c>
      <c r="N172" s="48">
        <v>1345</v>
      </c>
      <c r="O172" s="43">
        <f t="shared" si="50"/>
        <v>134.5</v>
      </c>
      <c r="P172" s="43">
        <f t="shared" si="51"/>
        <v>134.5</v>
      </c>
      <c r="Q172" s="60">
        <v>134</v>
      </c>
      <c r="R172" s="47">
        <f t="shared" si="52"/>
        <v>8.243866171003717</v>
      </c>
    </row>
    <row r="173" spans="1:18" ht="12" customHeight="1">
      <c r="A173" s="10" t="s">
        <v>50</v>
      </c>
      <c r="B173" s="35">
        <v>1714</v>
      </c>
      <c r="C173" s="12">
        <f t="shared" si="47"/>
        <v>171.4</v>
      </c>
      <c r="D173" s="12">
        <f t="shared" si="48"/>
        <v>150</v>
      </c>
      <c r="E173" s="11">
        <v>150</v>
      </c>
      <c r="F173" s="22">
        <f t="shared" si="49"/>
        <v>10.806666666666667</v>
      </c>
      <c r="G173" s="13" t="s">
        <v>28</v>
      </c>
      <c r="H173" s="36">
        <v>789</v>
      </c>
      <c r="I173" s="12">
        <f t="shared" si="44"/>
        <v>78.9</v>
      </c>
      <c r="J173" s="12">
        <f t="shared" si="45"/>
        <v>78.9</v>
      </c>
      <c r="K173" s="51">
        <v>91</v>
      </c>
      <c r="L173" s="22">
        <f t="shared" si="46"/>
        <v>14.053231939163496</v>
      </c>
      <c r="M173" s="13" t="s">
        <v>83</v>
      </c>
      <c r="N173" s="35">
        <v>1570</v>
      </c>
      <c r="O173" s="12">
        <f t="shared" si="50"/>
        <v>157</v>
      </c>
      <c r="P173" s="12">
        <f t="shared" si="51"/>
        <v>150</v>
      </c>
      <c r="Q173" s="11">
        <v>150</v>
      </c>
      <c r="R173" s="39">
        <f t="shared" si="52"/>
        <v>7.3919999999999995</v>
      </c>
    </row>
    <row r="174" spans="1:18" ht="12" customHeight="1">
      <c r="A174" s="10" t="s">
        <v>51</v>
      </c>
      <c r="B174" s="36">
        <v>799</v>
      </c>
      <c r="C174" s="12">
        <f t="shared" si="47"/>
        <v>79.9</v>
      </c>
      <c r="D174" s="12">
        <f t="shared" si="48"/>
        <v>79.9</v>
      </c>
      <c r="E174" s="11">
        <v>80</v>
      </c>
      <c r="F174" s="22">
        <f t="shared" si="49"/>
        <v>20.287859824780973</v>
      </c>
      <c r="G174" s="13" t="s">
        <v>29</v>
      </c>
      <c r="H174" s="35">
        <v>1335</v>
      </c>
      <c r="I174" s="12">
        <f t="shared" si="44"/>
        <v>133.5</v>
      </c>
      <c r="J174" s="12">
        <f t="shared" si="45"/>
        <v>133.5</v>
      </c>
      <c r="K174" s="11">
        <v>150</v>
      </c>
      <c r="L174" s="22">
        <f t="shared" si="46"/>
        <v>8.30561797752809</v>
      </c>
      <c r="M174" s="13" t="s">
        <v>84</v>
      </c>
      <c r="N174" s="35">
        <v>1456</v>
      </c>
      <c r="O174" s="12">
        <f t="shared" si="50"/>
        <v>145.6</v>
      </c>
      <c r="P174" s="12">
        <f t="shared" si="51"/>
        <v>145.6</v>
      </c>
      <c r="Q174" s="11">
        <v>150</v>
      </c>
      <c r="R174" s="39">
        <f t="shared" si="52"/>
        <v>7.615384615384615</v>
      </c>
    </row>
    <row r="175" spans="1:18" ht="12" customHeight="1">
      <c r="A175" s="10" t="s">
        <v>52</v>
      </c>
      <c r="B175" s="35">
        <v>1883</v>
      </c>
      <c r="C175" s="12">
        <f t="shared" si="47"/>
        <v>188.3</v>
      </c>
      <c r="D175" s="12">
        <f t="shared" si="48"/>
        <v>150</v>
      </c>
      <c r="E175" s="11">
        <v>150</v>
      </c>
      <c r="F175" s="22">
        <f t="shared" si="49"/>
        <v>10.806666666666667</v>
      </c>
      <c r="G175" s="13" t="s">
        <v>30</v>
      </c>
      <c r="H175" s="35">
        <v>1270</v>
      </c>
      <c r="I175" s="12">
        <f t="shared" si="44"/>
        <v>127</v>
      </c>
      <c r="J175" s="12">
        <f t="shared" si="45"/>
        <v>127</v>
      </c>
      <c r="K175" s="11">
        <v>150</v>
      </c>
      <c r="L175" s="22">
        <f t="shared" si="46"/>
        <v>8.730708661417323</v>
      </c>
      <c r="M175" s="13" t="s">
        <v>85</v>
      </c>
      <c r="N175" s="35">
        <v>1394</v>
      </c>
      <c r="O175" s="12">
        <f t="shared" si="50"/>
        <v>139.4</v>
      </c>
      <c r="P175" s="12">
        <f t="shared" si="51"/>
        <v>139.4</v>
      </c>
      <c r="Q175" s="11">
        <v>150</v>
      </c>
      <c r="R175" s="39">
        <f t="shared" si="52"/>
        <v>7.9540889526542315</v>
      </c>
    </row>
    <row r="176" spans="1:18" ht="12" customHeight="1">
      <c r="A176" s="42" t="s">
        <v>53</v>
      </c>
      <c r="B176" s="48">
        <v>1350</v>
      </c>
      <c r="C176" s="43">
        <f t="shared" si="47"/>
        <v>135</v>
      </c>
      <c r="D176" s="43">
        <f t="shared" si="48"/>
        <v>135</v>
      </c>
      <c r="E176" s="60">
        <v>131</v>
      </c>
      <c r="F176" s="44">
        <f t="shared" si="49"/>
        <v>12.007407407407408</v>
      </c>
      <c r="G176" s="13" t="s">
        <v>31</v>
      </c>
      <c r="H176" s="36">
        <v>776</v>
      </c>
      <c r="I176" s="12">
        <f t="shared" si="44"/>
        <v>77.60000000000001</v>
      </c>
      <c r="J176" s="12">
        <f t="shared" si="45"/>
        <v>77.60000000000001</v>
      </c>
      <c r="K176" s="51">
        <v>96</v>
      </c>
      <c r="L176" s="22">
        <f t="shared" si="46"/>
        <v>14.28865979381443</v>
      </c>
      <c r="M176" s="13" t="s">
        <v>86</v>
      </c>
      <c r="N176" s="35">
        <v>2086</v>
      </c>
      <c r="O176" s="12">
        <f t="shared" si="50"/>
        <v>208.60000000000002</v>
      </c>
      <c r="P176" s="12">
        <f t="shared" si="51"/>
        <v>150</v>
      </c>
      <c r="Q176" s="11">
        <v>150</v>
      </c>
      <c r="R176" s="39">
        <f t="shared" si="52"/>
        <v>7.3919999999999995</v>
      </c>
    </row>
    <row r="177" spans="1:18" ht="12" customHeight="1">
      <c r="A177" s="10" t="s">
        <v>54</v>
      </c>
      <c r="B177" s="35">
        <v>3011</v>
      </c>
      <c r="C177" s="12">
        <f t="shared" si="47"/>
        <v>301.1</v>
      </c>
      <c r="D177" s="12">
        <f t="shared" si="48"/>
        <v>150</v>
      </c>
      <c r="E177" s="11">
        <v>150</v>
      </c>
      <c r="F177" s="22">
        <f t="shared" si="49"/>
        <v>10.806666666666667</v>
      </c>
      <c r="G177" s="13" t="s">
        <v>32</v>
      </c>
      <c r="H177" s="35">
        <v>1351</v>
      </c>
      <c r="I177" s="12">
        <f t="shared" si="44"/>
        <v>135.1</v>
      </c>
      <c r="J177" s="12">
        <f t="shared" si="45"/>
        <v>135.1</v>
      </c>
      <c r="K177" s="11">
        <v>150</v>
      </c>
      <c r="L177" s="22">
        <f t="shared" si="46"/>
        <v>8.207253886010363</v>
      </c>
      <c r="M177" s="13" t="s">
        <v>87</v>
      </c>
      <c r="N177" s="35">
        <v>1471</v>
      </c>
      <c r="O177" s="12">
        <f t="shared" si="50"/>
        <v>147.1</v>
      </c>
      <c r="P177" s="12">
        <f t="shared" si="51"/>
        <v>147.1</v>
      </c>
      <c r="Q177" s="11">
        <v>150</v>
      </c>
      <c r="R177" s="39">
        <f t="shared" si="52"/>
        <v>7.537729435757988</v>
      </c>
    </row>
    <row r="178" spans="1:18" ht="12" customHeight="1">
      <c r="A178" s="42" t="s">
        <v>55</v>
      </c>
      <c r="B178" s="48">
        <v>1108</v>
      </c>
      <c r="C178" s="43">
        <f t="shared" si="47"/>
        <v>110.80000000000001</v>
      </c>
      <c r="D178" s="43">
        <f t="shared" si="48"/>
        <v>110.80000000000001</v>
      </c>
      <c r="E178" s="60">
        <v>110</v>
      </c>
      <c r="F178" s="44">
        <f t="shared" si="49"/>
        <v>14.629963898916966</v>
      </c>
      <c r="G178" s="13" t="s">
        <v>33</v>
      </c>
      <c r="H178" s="35">
        <v>1310</v>
      </c>
      <c r="I178" s="12">
        <f t="shared" si="44"/>
        <v>131</v>
      </c>
      <c r="J178" s="12">
        <f t="shared" si="45"/>
        <v>131</v>
      </c>
      <c r="K178" s="11">
        <v>134</v>
      </c>
      <c r="L178" s="22">
        <f t="shared" si="46"/>
        <v>8.46412213740458</v>
      </c>
      <c r="M178" s="13" t="s">
        <v>88</v>
      </c>
      <c r="N178" s="35">
        <v>1078</v>
      </c>
      <c r="O178" s="12">
        <f t="shared" si="50"/>
        <v>107.80000000000001</v>
      </c>
      <c r="P178" s="12">
        <f t="shared" si="51"/>
        <v>107.80000000000001</v>
      </c>
      <c r="Q178" s="11">
        <v>124</v>
      </c>
      <c r="R178" s="39">
        <f t="shared" si="52"/>
        <v>10.285714285714285</v>
      </c>
    </row>
    <row r="179" spans="1:18" ht="12" customHeight="1">
      <c r="A179" s="10" t="s">
        <v>56</v>
      </c>
      <c r="B179" s="35">
        <v>2829</v>
      </c>
      <c r="C179" s="12">
        <f t="shared" si="47"/>
        <v>282.90000000000003</v>
      </c>
      <c r="D179" s="12">
        <f t="shared" si="48"/>
        <v>150</v>
      </c>
      <c r="E179" s="11">
        <v>150</v>
      </c>
      <c r="F179" s="22">
        <f t="shared" si="49"/>
        <v>10.806666666666667</v>
      </c>
      <c r="G179" s="45" t="s">
        <v>34</v>
      </c>
      <c r="H179" s="46">
        <v>669</v>
      </c>
      <c r="I179" s="43">
        <f t="shared" si="44"/>
        <v>66.9</v>
      </c>
      <c r="J179" s="43">
        <f t="shared" si="45"/>
        <v>66.9</v>
      </c>
      <c r="K179" s="57">
        <v>66</v>
      </c>
      <c r="L179" s="44">
        <f t="shared" si="46"/>
        <v>16.573991031390133</v>
      </c>
      <c r="M179" s="13" t="s">
        <v>89</v>
      </c>
      <c r="N179" s="36">
        <v>664</v>
      </c>
      <c r="O179" s="12">
        <f t="shared" si="50"/>
        <v>66.4</v>
      </c>
      <c r="P179" s="12">
        <f t="shared" si="51"/>
        <v>66.4</v>
      </c>
      <c r="Q179" s="52">
        <v>84</v>
      </c>
      <c r="R179" s="39">
        <f t="shared" si="52"/>
        <v>16.69879518072289</v>
      </c>
    </row>
    <row r="180" spans="1:18" ht="12" customHeight="1">
      <c r="A180" s="10" t="s">
        <v>57</v>
      </c>
      <c r="B180" s="35">
        <v>1903</v>
      </c>
      <c r="C180" s="12">
        <f t="shared" si="47"/>
        <v>190.3</v>
      </c>
      <c r="D180" s="12">
        <f t="shared" si="48"/>
        <v>150</v>
      </c>
      <c r="E180" s="11">
        <v>150</v>
      </c>
      <c r="F180" s="22">
        <f t="shared" si="49"/>
        <v>10.806666666666667</v>
      </c>
      <c r="G180" s="13" t="s">
        <v>35</v>
      </c>
      <c r="H180" s="35">
        <v>1749</v>
      </c>
      <c r="I180" s="12">
        <f t="shared" si="44"/>
        <v>174.9</v>
      </c>
      <c r="J180" s="12">
        <f t="shared" si="45"/>
        <v>150</v>
      </c>
      <c r="K180" s="11">
        <v>150</v>
      </c>
      <c r="L180" s="22">
        <f t="shared" si="46"/>
        <v>7.3919999999999995</v>
      </c>
      <c r="M180" s="45" t="s">
        <v>90</v>
      </c>
      <c r="N180" s="46">
        <v>556</v>
      </c>
      <c r="O180" s="43">
        <f t="shared" si="50"/>
        <v>55.6</v>
      </c>
      <c r="P180" s="43">
        <f t="shared" si="51"/>
        <v>55.6</v>
      </c>
      <c r="Q180" s="58">
        <v>55</v>
      </c>
      <c r="R180" s="47">
        <f t="shared" si="52"/>
        <v>19.942446043165468</v>
      </c>
    </row>
    <row r="181" spans="1:18" ht="12" customHeight="1">
      <c r="A181" s="10" t="s">
        <v>58</v>
      </c>
      <c r="B181" s="35">
        <v>2281</v>
      </c>
      <c r="C181" s="12">
        <f t="shared" si="47"/>
        <v>228.10000000000002</v>
      </c>
      <c r="D181" s="12">
        <f t="shared" si="48"/>
        <v>150</v>
      </c>
      <c r="E181" s="11">
        <v>150</v>
      </c>
      <c r="F181" s="22">
        <f t="shared" si="49"/>
        <v>10.806666666666667</v>
      </c>
      <c r="G181" s="13" t="s">
        <v>36</v>
      </c>
      <c r="H181" s="36">
        <v>626</v>
      </c>
      <c r="I181" s="12">
        <f t="shared" si="44"/>
        <v>62.6</v>
      </c>
      <c r="J181" s="12">
        <f t="shared" si="45"/>
        <v>62.6</v>
      </c>
      <c r="K181" s="51">
        <v>69</v>
      </c>
      <c r="L181" s="22">
        <f t="shared" si="46"/>
        <v>17.712460063897762</v>
      </c>
      <c r="M181" s="13"/>
      <c r="N181" s="3"/>
      <c r="O181" s="3"/>
      <c r="P181" s="3"/>
      <c r="Q181" s="3"/>
      <c r="R181" s="33"/>
    </row>
    <row r="182" spans="1:18" ht="12" customHeight="1">
      <c r="A182" s="10" t="s">
        <v>59</v>
      </c>
      <c r="B182" s="36">
        <v>976</v>
      </c>
      <c r="C182" s="12">
        <f t="shared" si="47"/>
        <v>97.60000000000001</v>
      </c>
      <c r="D182" s="12">
        <f t="shared" si="48"/>
        <v>97.60000000000001</v>
      </c>
      <c r="E182" s="11">
        <v>113</v>
      </c>
      <c r="F182" s="22">
        <f t="shared" si="49"/>
        <v>16.608606557377048</v>
      </c>
      <c r="G182" s="13" t="s">
        <v>37</v>
      </c>
      <c r="H182" s="36">
        <v>722</v>
      </c>
      <c r="I182" s="12">
        <f t="shared" si="44"/>
        <v>72.2</v>
      </c>
      <c r="J182" s="12">
        <f t="shared" si="45"/>
        <v>72.2</v>
      </c>
      <c r="K182" s="51">
        <v>80</v>
      </c>
      <c r="L182" s="22">
        <f t="shared" si="46"/>
        <v>15.357340720221606</v>
      </c>
      <c r="M182" s="13"/>
      <c r="N182" s="3"/>
      <c r="O182" s="3"/>
      <c r="P182" s="3"/>
      <c r="Q182" s="3"/>
      <c r="R182" s="33"/>
    </row>
    <row r="183" spans="1:18" ht="12" customHeight="1">
      <c r="A183" s="10" t="s">
        <v>60</v>
      </c>
      <c r="B183" s="35">
        <v>2175</v>
      </c>
      <c r="C183" s="12">
        <f t="shared" si="47"/>
        <v>217.5</v>
      </c>
      <c r="D183" s="12">
        <f t="shared" si="48"/>
        <v>150</v>
      </c>
      <c r="E183" s="11">
        <v>150</v>
      </c>
      <c r="F183" s="22">
        <f t="shared" si="49"/>
        <v>10.806666666666667</v>
      </c>
      <c r="G183" s="13" t="s">
        <v>38</v>
      </c>
      <c r="H183" s="36">
        <v>370</v>
      </c>
      <c r="I183" s="12">
        <f t="shared" si="44"/>
        <v>37</v>
      </c>
      <c r="J183" s="12">
        <f t="shared" si="45"/>
        <v>37</v>
      </c>
      <c r="K183" s="51">
        <v>39</v>
      </c>
      <c r="L183" s="22">
        <f t="shared" si="46"/>
        <v>29.967567567567567</v>
      </c>
      <c r="M183" s="13"/>
      <c r="N183" s="3"/>
      <c r="O183" s="3"/>
      <c r="P183" s="3"/>
      <c r="Q183" s="3"/>
      <c r="R183" s="33"/>
    </row>
    <row r="184" spans="1:18" ht="12" customHeight="1" thickBot="1">
      <c r="A184" s="15" t="s">
        <v>61</v>
      </c>
      <c r="B184" s="62">
        <v>2516</v>
      </c>
      <c r="C184" s="17">
        <f t="shared" si="47"/>
        <v>251.60000000000002</v>
      </c>
      <c r="D184" s="17">
        <f t="shared" si="48"/>
        <v>150</v>
      </c>
      <c r="E184" s="16">
        <v>150</v>
      </c>
      <c r="F184" s="41">
        <f t="shared" si="49"/>
        <v>10.806666666666667</v>
      </c>
      <c r="G184" s="18" t="s">
        <v>39</v>
      </c>
      <c r="H184" s="38">
        <v>360</v>
      </c>
      <c r="I184" s="17">
        <f t="shared" si="44"/>
        <v>36</v>
      </c>
      <c r="J184" s="17">
        <f t="shared" si="45"/>
        <v>36</v>
      </c>
      <c r="K184" s="53">
        <v>41</v>
      </c>
      <c r="L184" s="41">
        <f t="shared" si="46"/>
        <v>30.799999999999997</v>
      </c>
      <c r="M184" s="18"/>
      <c r="N184" s="19"/>
      <c r="O184" s="19"/>
      <c r="P184" s="19"/>
      <c r="Q184" s="19"/>
      <c r="R184" s="34"/>
    </row>
    <row r="185" spans="1:18" ht="12" customHeight="1">
      <c r="A185" s="64" t="s">
        <v>126</v>
      </c>
      <c r="B185" s="65"/>
      <c r="C185" s="43"/>
      <c r="D185" s="43"/>
      <c r="E185" s="43"/>
      <c r="F185" s="44"/>
      <c r="G185" s="50"/>
      <c r="H185" s="66"/>
      <c r="I185" s="43"/>
      <c r="J185" s="43"/>
      <c r="K185" s="43"/>
      <c r="L185" s="67"/>
      <c r="M185" s="50"/>
      <c r="N185" s="66"/>
      <c r="O185" s="66"/>
      <c r="P185" s="66"/>
      <c r="Q185" s="66"/>
      <c r="R185" s="67"/>
    </row>
    <row r="186" spans="1:18" ht="12" customHeight="1">
      <c r="A186" s="64" t="s">
        <v>127</v>
      </c>
      <c r="B186" s="65"/>
      <c r="C186" s="43"/>
      <c r="D186" s="43"/>
      <c r="E186" s="43"/>
      <c r="F186" s="44"/>
      <c r="G186" s="50"/>
      <c r="H186" s="66"/>
      <c r="I186" s="43"/>
      <c r="J186" s="43"/>
      <c r="K186" s="43"/>
      <c r="L186" s="67"/>
      <c r="M186" s="50"/>
      <c r="N186" s="66"/>
      <c r="O186" s="66"/>
      <c r="P186" s="66"/>
      <c r="Q186" s="66"/>
      <c r="R186" s="67"/>
    </row>
    <row r="187" spans="1:18" ht="12" customHeight="1">
      <c r="A187" s="73" t="s">
        <v>94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</row>
    <row r="188" spans="1:18" ht="12" customHeight="1">
      <c r="A188" s="74" t="s">
        <v>7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</row>
    <row r="189" spans="2:18" ht="12" customHeight="1" thickBot="1">
      <c r="B189" s="2"/>
      <c r="C189" s="2"/>
      <c r="D189" s="2"/>
      <c r="E189" s="2"/>
      <c r="F189" s="25"/>
      <c r="N189" s="2"/>
      <c r="O189" s="2"/>
      <c r="P189" s="2"/>
      <c r="Q189" s="2"/>
      <c r="R189" s="32"/>
    </row>
    <row r="190" spans="1:18" ht="12.75" customHeight="1">
      <c r="A190" s="75" t="s">
        <v>92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7"/>
    </row>
    <row r="191" spans="1:18" ht="12" customHeight="1">
      <c r="A191" s="4"/>
      <c r="B191" s="5"/>
      <c r="C191" s="5"/>
      <c r="D191" s="5">
        <v>2005</v>
      </c>
      <c r="E191" s="5">
        <v>2004</v>
      </c>
      <c r="F191" s="23"/>
      <c r="G191" s="5"/>
      <c r="H191" s="5"/>
      <c r="I191" s="5"/>
      <c r="J191" s="5">
        <v>2005</v>
      </c>
      <c r="K191" s="5">
        <v>2004</v>
      </c>
      <c r="L191" s="27"/>
      <c r="M191" s="5"/>
      <c r="N191" s="5"/>
      <c r="O191" s="5"/>
      <c r="P191" s="5">
        <v>2005</v>
      </c>
      <c r="Q191" s="5">
        <v>2004</v>
      </c>
      <c r="R191" s="30"/>
    </row>
    <row r="192" spans="1:18" ht="12" customHeight="1">
      <c r="A192" s="6" t="s">
        <v>0</v>
      </c>
      <c r="B192" s="7" t="s">
        <v>1</v>
      </c>
      <c r="C192" s="7" t="s">
        <v>2</v>
      </c>
      <c r="D192" s="7" t="s">
        <v>125</v>
      </c>
      <c r="E192" s="7" t="s">
        <v>125</v>
      </c>
      <c r="F192" s="24" t="s">
        <v>3</v>
      </c>
      <c r="G192" s="5"/>
      <c r="H192" s="7" t="s">
        <v>1</v>
      </c>
      <c r="I192" s="7" t="s">
        <v>2</v>
      </c>
      <c r="J192" s="7" t="s">
        <v>125</v>
      </c>
      <c r="K192" s="7" t="s">
        <v>125</v>
      </c>
      <c r="L192" s="28" t="s">
        <v>3</v>
      </c>
      <c r="M192" s="8"/>
      <c r="N192" s="7" t="s">
        <v>1</v>
      </c>
      <c r="O192" s="7" t="s">
        <v>2</v>
      </c>
      <c r="P192" s="7" t="s">
        <v>125</v>
      </c>
      <c r="Q192" s="7" t="s">
        <v>125</v>
      </c>
      <c r="R192" s="31" t="s">
        <v>3</v>
      </c>
    </row>
    <row r="193" spans="1:18" ht="12" customHeight="1">
      <c r="A193" s="71" t="s">
        <v>8</v>
      </c>
      <c r="B193" s="69"/>
      <c r="C193" s="69"/>
      <c r="D193" s="69"/>
      <c r="E193" s="69"/>
      <c r="F193" s="69"/>
      <c r="G193" s="69" t="s">
        <v>62</v>
      </c>
      <c r="H193" s="69"/>
      <c r="I193" s="69"/>
      <c r="J193" s="69"/>
      <c r="K193" s="69"/>
      <c r="L193" s="69"/>
      <c r="M193" s="69" t="s">
        <v>91</v>
      </c>
      <c r="N193" s="69"/>
      <c r="O193" s="69"/>
      <c r="P193" s="69"/>
      <c r="Q193" s="69"/>
      <c r="R193" s="72"/>
    </row>
    <row r="194" spans="1:18" ht="12" customHeight="1">
      <c r="A194" s="10" t="s">
        <v>9</v>
      </c>
      <c r="B194" s="36">
        <v>359</v>
      </c>
      <c r="C194" s="12">
        <f aca="true" t="shared" si="53" ref="C194:C225">SUM(0.1*(B194))</f>
        <v>35.9</v>
      </c>
      <c r="D194" s="12">
        <f aca="true" t="shared" si="54" ref="D194:D225">IF(C194&gt;150,150,C194)</f>
        <v>35.9</v>
      </c>
      <c r="E194" s="54">
        <v>39</v>
      </c>
      <c r="F194" s="22">
        <f aca="true" t="shared" si="55" ref="F194:F225">1621/D194</f>
        <v>45.15320334261838</v>
      </c>
      <c r="G194" s="13" t="s">
        <v>10</v>
      </c>
      <c r="H194" s="36">
        <v>453</v>
      </c>
      <c r="I194" s="12">
        <f aca="true" t="shared" si="56" ref="I194:I213">SUM(0.1*(H194))</f>
        <v>45.300000000000004</v>
      </c>
      <c r="J194" s="12">
        <f aca="true" t="shared" si="57" ref="J194:J213">IF(I194&gt;150,150,I194)</f>
        <v>45.300000000000004</v>
      </c>
      <c r="K194" s="51">
        <v>52</v>
      </c>
      <c r="L194" s="22">
        <f aca="true" t="shared" si="58" ref="L194:L213">1108.8/J194</f>
        <v>24.476821192052977</v>
      </c>
      <c r="M194" s="13" t="s">
        <v>40</v>
      </c>
      <c r="N194" s="36">
        <v>127</v>
      </c>
      <c r="O194" s="12">
        <f aca="true" t="shared" si="59" ref="O194:O225">SUM(0.1*(N194))</f>
        <v>12.700000000000001</v>
      </c>
      <c r="P194" s="12">
        <f aca="true" t="shared" si="60" ref="P194:P225">IF(O194&gt;150,150,O194)</f>
        <v>12.700000000000001</v>
      </c>
      <c r="Q194" s="51">
        <v>13</v>
      </c>
      <c r="R194" s="39">
        <f aca="true" t="shared" si="61" ref="R194:R225">1108.8/P194</f>
        <v>87.30708661417322</v>
      </c>
    </row>
    <row r="195" spans="1:18" ht="12" customHeight="1">
      <c r="A195" s="10" t="s">
        <v>10</v>
      </c>
      <c r="B195" s="36">
        <v>252</v>
      </c>
      <c r="C195" s="12">
        <f t="shared" si="53"/>
        <v>25.200000000000003</v>
      </c>
      <c r="D195" s="12">
        <f t="shared" si="54"/>
        <v>25.200000000000003</v>
      </c>
      <c r="E195" s="54">
        <v>28</v>
      </c>
      <c r="F195" s="22">
        <f t="shared" si="55"/>
        <v>64.32539682539682</v>
      </c>
      <c r="G195" s="13" t="s">
        <v>12</v>
      </c>
      <c r="H195" s="36">
        <v>342</v>
      </c>
      <c r="I195" s="12">
        <f t="shared" si="56"/>
        <v>34.2</v>
      </c>
      <c r="J195" s="12">
        <f t="shared" si="57"/>
        <v>34.2</v>
      </c>
      <c r="K195" s="51">
        <v>38</v>
      </c>
      <c r="L195" s="22">
        <f t="shared" si="58"/>
        <v>32.421052631578945</v>
      </c>
      <c r="M195" s="45" t="s">
        <v>41</v>
      </c>
      <c r="N195" s="46">
        <v>185</v>
      </c>
      <c r="O195" s="43">
        <f t="shared" si="59"/>
        <v>18.5</v>
      </c>
      <c r="P195" s="43">
        <f t="shared" si="60"/>
        <v>18.5</v>
      </c>
      <c r="Q195" s="57">
        <v>22</v>
      </c>
      <c r="R195" s="47">
        <f t="shared" si="61"/>
        <v>59.935135135135134</v>
      </c>
    </row>
    <row r="196" spans="1:18" ht="12" customHeight="1">
      <c r="A196" s="10" t="s">
        <v>11</v>
      </c>
      <c r="B196" s="36">
        <v>228</v>
      </c>
      <c r="C196" s="12">
        <f t="shared" si="53"/>
        <v>22.8</v>
      </c>
      <c r="D196" s="12">
        <f t="shared" si="54"/>
        <v>22.8</v>
      </c>
      <c r="E196" s="54">
        <v>27</v>
      </c>
      <c r="F196" s="22">
        <f t="shared" si="55"/>
        <v>71.09649122807018</v>
      </c>
      <c r="G196" s="13" t="s">
        <v>14</v>
      </c>
      <c r="H196" s="36">
        <v>400</v>
      </c>
      <c r="I196" s="12">
        <f t="shared" si="56"/>
        <v>40</v>
      </c>
      <c r="J196" s="12">
        <f t="shared" si="57"/>
        <v>40</v>
      </c>
      <c r="K196" s="51">
        <v>50</v>
      </c>
      <c r="L196" s="22">
        <f t="shared" si="58"/>
        <v>27.72</v>
      </c>
      <c r="M196" s="13" t="s">
        <v>42</v>
      </c>
      <c r="N196" s="36">
        <v>145</v>
      </c>
      <c r="O196" s="12">
        <f t="shared" si="59"/>
        <v>14.5</v>
      </c>
      <c r="P196" s="12">
        <f t="shared" si="60"/>
        <v>14.5</v>
      </c>
      <c r="Q196" s="51">
        <v>17</v>
      </c>
      <c r="R196" s="39">
        <f t="shared" si="61"/>
        <v>76.46896551724137</v>
      </c>
    </row>
    <row r="197" spans="1:18" ht="12" customHeight="1">
      <c r="A197" s="10" t="s">
        <v>12</v>
      </c>
      <c r="B197" s="36">
        <v>277</v>
      </c>
      <c r="C197" s="12">
        <f t="shared" si="53"/>
        <v>27.700000000000003</v>
      </c>
      <c r="D197" s="12">
        <f t="shared" si="54"/>
        <v>27.700000000000003</v>
      </c>
      <c r="E197" s="54">
        <v>30</v>
      </c>
      <c r="F197" s="22">
        <f t="shared" si="55"/>
        <v>58.51985559566786</v>
      </c>
      <c r="G197" s="13" t="s">
        <v>16</v>
      </c>
      <c r="H197" s="36">
        <v>513</v>
      </c>
      <c r="I197" s="12">
        <f t="shared" si="56"/>
        <v>51.300000000000004</v>
      </c>
      <c r="J197" s="12">
        <f t="shared" si="57"/>
        <v>51.300000000000004</v>
      </c>
      <c r="K197" s="51">
        <v>71</v>
      </c>
      <c r="L197" s="22">
        <f t="shared" si="58"/>
        <v>21.614035087719294</v>
      </c>
      <c r="M197" s="13" t="s">
        <v>43</v>
      </c>
      <c r="N197" s="36">
        <v>229</v>
      </c>
      <c r="O197" s="12">
        <f t="shared" si="59"/>
        <v>22.900000000000002</v>
      </c>
      <c r="P197" s="12">
        <f t="shared" si="60"/>
        <v>22.900000000000002</v>
      </c>
      <c r="Q197" s="51">
        <v>31</v>
      </c>
      <c r="R197" s="39">
        <f t="shared" si="61"/>
        <v>48.41921397379912</v>
      </c>
    </row>
    <row r="198" spans="1:18" ht="12" customHeight="1">
      <c r="A198" s="10" t="s">
        <v>13</v>
      </c>
      <c r="B198" s="36">
        <v>322</v>
      </c>
      <c r="C198" s="12">
        <f t="shared" si="53"/>
        <v>32.2</v>
      </c>
      <c r="D198" s="12">
        <f t="shared" si="54"/>
        <v>32.2</v>
      </c>
      <c r="E198" s="54">
        <v>41</v>
      </c>
      <c r="F198" s="22">
        <f t="shared" si="55"/>
        <v>50.34161490683229</v>
      </c>
      <c r="G198" s="13" t="s">
        <v>18</v>
      </c>
      <c r="H198" s="36">
        <v>395</v>
      </c>
      <c r="I198" s="12">
        <f t="shared" si="56"/>
        <v>39.5</v>
      </c>
      <c r="J198" s="12">
        <f t="shared" si="57"/>
        <v>39.5</v>
      </c>
      <c r="K198" s="51">
        <v>51</v>
      </c>
      <c r="L198" s="22">
        <f t="shared" si="58"/>
        <v>28.070886075949367</v>
      </c>
      <c r="M198" s="13" t="s">
        <v>44</v>
      </c>
      <c r="N198" s="36">
        <v>239</v>
      </c>
      <c r="O198" s="12">
        <f t="shared" si="59"/>
        <v>23.900000000000002</v>
      </c>
      <c r="P198" s="12">
        <f t="shared" si="60"/>
        <v>23.900000000000002</v>
      </c>
      <c r="Q198" s="51">
        <v>27</v>
      </c>
      <c r="R198" s="39">
        <f t="shared" si="61"/>
        <v>46.39330543933054</v>
      </c>
    </row>
    <row r="199" spans="1:18" ht="12" customHeight="1">
      <c r="A199" s="10" t="s">
        <v>14</v>
      </c>
      <c r="B199" s="36">
        <v>298</v>
      </c>
      <c r="C199" s="12">
        <f t="shared" si="53"/>
        <v>29.8</v>
      </c>
      <c r="D199" s="12">
        <f t="shared" si="54"/>
        <v>29.8</v>
      </c>
      <c r="E199" s="54">
        <v>32</v>
      </c>
      <c r="F199" s="22">
        <f t="shared" si="55"/>
        <v>54.395973154362416</v>
      </c>
      <c r="G199" s="13" t="s">
        <v>20</v>
      </c>
      <c r="H199" s="36">
        <v>250</v>
      </c>
      <c r="I199" s="12">
        <f t="shared" si="56"/>
        <v>25</v>
      </c>
      <c r="J199" s="12">
        <f t="shared" si="57"/>
        <v>25</v>
      </c>
      <c r="K199" s="51">
        <v>25</v>
      </c>
      <c r="L199" s="22">
        <f t="shared" si="58"/>
        <v>44.352</v>
      </c>
      <c r="M199" s="13" t="s">
        <v>45</v>
      </c>
      <c r="N199" s="36">
        <v>224</v>
      </c>
      <c r="O199" s="12">
        <f t="shared" si="59"/>
        <v>22.400000000000002</v>
      </c>
      <c r="P199" s="12">
        <f t="shared" si="60"/>
        <v>22.400000000000002</v>
      </c>
      <c r="Q199" s="51">
        <v>30</v>
      </c>
      <c r="R199" s="39">
        <f t="shared" si="61"/>
        <v>49.49999999999999</v>
      </c>
    </row>
    <row r="200" spans="1:18" ht="12" customHeight="1">
      <c r="A200" s="10" t="s">
        <v>15</v>
      </c>
      <c r="B200" s="36">
        <v>352</v>
      </c>
      <c r="C200" s="12">
        <f t="shared" si="53"/>
        <v>35.2</v>
      </c>
      <c r="D200" s="12">
        <f t="shared" si="54"/>
        <v>35.2</v>
      </c>
      <c r="E200" s="54">
        <v>42</v>
      </c>
      <c r="F200" s="22">
        <f t="shared" si="55"/>
        <v>46.05113636363636</v>
      </c>
      <c r="G200" s="13" t="s">
        <v>22</v>
      </c>
      <c r="H200" s="36">
        <v>235</v>
      </c>
      <c r="I200" s="12">
        <f t="shared" si="56"/>
        <v>23.5</v>
      </c>
      <c r="J200" s="12">
        <f t="shared" si="57"/>
        <v>23.5</v>
      </c>
      <c r="K200" s="51">
        <v>26</v>
      </c>
      <c r="L200" s="22">
        <f t="shared" si="58"/>
        <v>47.182978723404254</v>
      </c>
      <c r="M200" s="13" t="s">
        <v>46</v>
      </c>
      <c r="N200" s="36">
        <v>205</v>
      </c>
      <c r="O200" s="12">
        <f t="shared" si="59"/>
        <v>20.5</v>
      </c>
      <c r="P200" s="12">
        <f t="shared" si="60"/>
        <v>20.5</v>
      </c>
      <c r="Q200" s="51">
        <v>25</v>
      </c>
      <c r="R200" s="39">
        <f t="shared" si="61"/>
        <v>54.08780487804878</v>
      </c>
    </row>
    <row r="201" spans="1:18" ht="12" customHeight="1">
      <c r="A201" s="10" t="s">
        <v>16</v>
      </c>
      <c r="B201" s="36">
        <v>488</v>
      </c>
      <c r="C201" s="12">
        <f t="shared" si="53"/>
        <v>48.800000000000004</v>
      </c>
      <c r="D201" s="12">
        <f t="shared" si="54"/>
        <v>48.800000000000004</v>
      </c>
      <c r="E201" s="54">
        <v>77</v>
      </c>
      <c r="F201" s="22">
        <f t="shared" si="55"/>
        <v>33.217213114754095</v>
      </c>
      <c r="G201" s="13" t="s">
        <v>24</v>
      </c>
      <c r="H201" s="36">
        <v>222</v>
      </c>
      <c r="I201" s="12">
        <f t="shared" si="56"/>
        <v>22.200000000000003</v>
      </c>
      <c r="J201" s="12">
        <f t="shared" si="57"/>
        <v>22.200000000000003</v>
      </c>
      <c r="K201" s="51">
        <v>25</v>
      </c>
      <c r="L201" s="22">
        <f t="shared" si="58"/>
        <v>49.94594594594594</v>
      </c>
      <c r="M201" s="13" t="s">
        <v>47</v>
      </c>
      <c r="N201" s="36">
        <v>225</v>
      </c>
      <c r="O201" s="12">
        <f t="shared" si="59"/>
        <v>22.5</v>
      </c>
      <c r="P201" s="12">
        <f t="shared" si="60"/>
        <v>22.5</v>
      </c>
      <c r="Q201" s="51">
        <v>26</v>
      </c>
      <c r="R201" s="39">
        <f t="shared" si="61"/>
        <v>49.28</v>
      </c>
    </row>
    <row r="202" spans="1:18" ht="12" customHeight="1">
      <c r="A202" s="10" t="s">
        <v>17</v>
      </c>
      <c r="B202" s="36">
        <v>989</v>
      </c>
      <c r="C202" s="12">
        <f t="shared" si="53"/>
        <v>98.9</v>
      </c>
      <c r="D202" s="12">
        <f t="shared" si="54"/>
        <v>98.9</v>
      </c>
      <c r="E202" s="54">
        <v>130</v>
      </c>
      <c r="F202" s="22">
        <f t="shared" si="55"/>
        <v>16.39029322548028</v>
      </c>
      <c r="G202" s="13" t="s">
        <v>26</v>
      </c>
      <c r="H202" s="36">
        <v>286</v>
      </c>
      <c r="I202" s="12">
        <f t="shared" si="56"/>
        <v>28.6</v>
      </c>
      <c r="J202" s="12">
        <f t="shared" si="57"/>
        <v>28.6</v>
      </c>
      <c r="K202" s="51">
        <v>31</v>
      </c>
      <c r="L202" s="22">
        <f t="shared" si="58"/>
        <v>38.76923076923077</v>
      </c>
      <c r="M202" s="13" t="s">
        <v>48</v>
      </c>
      <c r="N202" s="36">
        <v>207</v>
      </c>
      <c r="O202" s="12">
        <f t="shared" si="59"/>
        <v>20.700000000000003</v>
      </c>
      <c r="P202" s="12">
        <f t="shared" si="60"/>
        <v>20.700000000000003</v>
      </c>
      <c r="Q202" s="51">
        <v>28</v>
      </c>
      <c r="R202" s="39">
        <f t="shared" si="61"/>
        <v>53.56521739130434</v>
      </c>
    </row>
    <row r="203" spans="1:18" ht="12" customHeight="1">
      <c r="A203" s="10" t="s">
        <v>18</v>
      </c>
      <c r="B203" s="36">
        <v>252</v>
      </c>
      <c r="C203" s="12">
        <f t="shared" si="53"/>
        <v>25.200000000000003</v>
      </c>
      <c r="D203" s="12">
        <f t="shared" si="54"/>
        <v>25.200000000000003</v>
      </c>
      <c r="E203" s="54">
        <v>31</v>
      </c>
      <c r="F203" s="22">
        <f t="shared" si="55"/>
        <v>64.32539682539682</v>
      </c>
      <c r="G203" s="13" t="s">
        <v>28</v>
      </c>
      <c r="H203" s="36">
        <v>437</v>
      </c>
      <c r="I203" s="12">
        <f t="shared" si="56"/>
        <v>43.7</v>
      </c>
      <c r="J203" s="12">
        <f t="shared" si="57"/>
        <v>43.7</v>
      </c>
      <c r="K203" s="51">
        <v>54</v>
      </c>
      <c r="L203" s="22">
        <f t="shared" si="58"/>
        <v>25.37299771167048</v>
      </c>
      <c r="M203" s="13" t="s">
        <v>49</v>
      </c>
      <c r="N203" s="36">
        <v>271</v>
      </c>
      <c r="O203" s="12">
        <f t="shared" si="59"/>
        <v>27.1</v>
      </c>
      <c r="P203" s="12">
        <f t="shared" si="60"/>
        <v>27.1</v>
      </c>
      <c r="Q203" s="51">
        <v>35</v>
      </c>
      <c r="R203" s="39">
        <f t="shared" si="61"/>
        <v>40.91512915129151</v>
      </c>
    </row>
    <row r="204" spans="1:18" ht="12" customHeight="1">
      <c r="A204" s="10" t="s">
        <v>19</v>
      </c>
      <c r="B204" s="36">
        <v>169</v>
      </c>
      <c r="C204" s="12">
        <f t="shared" si="53"/>
        <v>16.900000000000002</v>
      </c>
      <c r="D204" s="12">
        <f t="shared" si="54"/>
        <v>16.900000000000002</v>
      </c>
      <c r="E204" s="54">
        <v>20</v>
      </c>
      <c r="F204" s="22">
        <f t="shared" si="55"/>
        <v>95.91715976331359</v>
      </c>
      <c r="G204" s="13" t="s">
        <v>30</v>
      </c>
      <c r="H204" s="36">
        <v>427</v>
      </c>
      <c r="I204" s="12">
        <f t="shared" si="56"/>
        <v>42.7</v>
      </c>
      <c r="J204" s="12">
        <f t="shared" si="57"/>
        <v>42.7</v>
      </c>
      <c r="K204" s="51">
        <v>57</v>
      </c>
      <c r="L204" s="22">
        <f t="shared" si="58"/>
        <v>25.967213114754095</v>
      </c>
      <c r="M204" s="13" t="s">
        <v>50</v>
      </c>
      <c r="N204" s="36">
        <v>250</v>
      </c>
      <c r="O204" s="12">
        <f t="shared" si="59"/>
        <v>25</v>
      </c>
      <c r="P204" s="12">
        <f t="shared" si="60"/>
        <v>25</v>
      </c>
      <c r="Q204" s="51">
        <v>29</v>
      </c>
      <c r="R204" s="39">
        <f t="shared" si="61"/>
        <v>44.352</v>
      </c>
    </row>
    <row r="205" spans="1:18" ht="12" customHeight="1">
      <c r="A205" s="10" t="s">
        <v>20</v>
      </c>
      <c r="B205" s="36">
        <v>357</v>
      </c>
      <c r="C205" s="12">
        <f t="shared" si="53"/>
        <v>35.7</v>
      </c>
      <c r="D205" s="12">
        <f t="shared" si="54"/>
        <v>35.7</v>
      </c>
      <c r="E205" s="54">
        <v>47</v>
      </c>
      <c r="F205" s="22">
        <f t="shared" si="55"/>
        <v>45.40616246498599</v>
      </c>
      <c r="G205" s="13" t="s">
        <v>32</v>
      </c>
      <c r="H205" s="36">
        <v>430</v>
      </c>
      <c r="I205" s="12">
        <f t="shared" si="56"/>
        <v>43</v>
      </c>
      <c r="J205" s="12">
        <f t="shared" si="57"/>
        <v>43</v>
      </c>
      <c r="K205" s="51">
        <v>58</v>
      </c>
      <c r="L205" s="22">
        <f t="shared" si="58"/>
        <v>25.786046511627905</v>
      </c>
      <c r="M205" s="13" t="s">
        <v>51</v>
      </c>
      <c r="N205" s="36">
        <v>232</v>
      </c>
      <c r="O205" s="12">
        <f t="shared" si="59"/>
        <v>23.200000000000003</v>
      </c>
      <c r="P205" s="12">
        <f t="shared" si="60"/>
        <v>23.200000000000003</v>
      </c>
      <c r="Q205" s="51">
        <v>30</v>
      </c>
      <c r="R205" s="39">
        <f t="shared" si="61"/>
        <v>47.79310344827586</v>
      </c>
    </row>
    <row r="206" spans="1:18" ht="12" customHeight="1">
      <c r="A206" s="10" t="s">
        <v>21</v>
      </c>
      <c r="B206" s="36">
        <v>329</v>
      </c>
      <c r="C206" s="12">
        <f t="shared" si="53"/>
        <v>32.9</v>
      </c>
      <c r="D206" s="12">
        <f t="shared" si="54"/>
        <v>32.9</v>
      </c>
      <c r="E206" s="54">
        <v>41</v>
      </c>
      <c r="F206" s="22">
        <f t="shared" si="55"/>
        <v>49.27051671732523</v>
      </c>
      <c r="G206" s="13" t="s">
        <v>34</v>
      </c>
      <c r="H206" s="35">
        <v>1214</v>
      </c>
      <c r="I206" s="12">
        <f t="shared" si="56"/>
        <v>121.4</v>
      </c>
      <c r="J206" s="12">
        <f t="shared" si="57"/>
        <v>121.4</v>
      </c>
      <c r="K206" s="11">
        <v>142</v>
      </c>
      <c r="L206" s="22">
        <f t="shared" si="58"/>
        <v>9.133443163097198</v>
      </c>
      <c r="M206" s="13" t="s">
        <v>52</v>
      </c>
      <c r="N206" s="36">
        <v>293</v>
      </c>
      <c r="O206" s="12">
        <f t="shared" si="59"/>
        <v>29.3</v>
      </c>
      <c r="P206" s="12">
        <f t="shared" si="60"/>
        <v>29.3</v>
      </c>
      <c r="Q206" s="51">
        <v>39</v>
      </c>
      <c r="R206" s="39">
        <f t="shared" si="61"/>
        <v>37.84300341296928</v>
      </c>
    </row>
    <row r="207" spans="1:18" ht="12" customHeight="1">
      <c r="A207" s="10" t="s">
        <v>22</v>
      </c>
      <c r="B207" s="36">
        <v>286</v>
      </c>
      <c r="C207" s="12">
        <f t="shared" si="53"/>
        <v>28.6</v>
      </c>
      <c r="D207" s="12">
        <f t="shared" si="54"/>
        <v>28.6</v>
      </c>
      <c r="E207" s="54">
        <v>35</v>
      </c>
      <c r="F207" s="22">
        <f t="shared" si="55"/>
        <v>56.67832167832167</v>
      </c>
      <c r="G207" s="13" t="s">
        <v>36</v>
      </c>
      <c r="H207" s="36">
        <v>712</v>
      </c>
      <c r="I207" s="12">
        <f t="shared" si="56"/>
        <v>71.2</v>
      </c>
      <c r="J207" s="12">
        <f t="shared" si="57"/>
        <v>71.2</v>
      </c>
      <c r="K207" s="51">
        <v>90</v>
      </c>
      <c r="L207" s="22">
        <f t="shared" si="58"/>
        <v>15.573033707865168</v>
      </c>
      <c r="M207" s="13" t="s">
        <v>53</v>
      </c>
      <c r="N207" s="36">
        <v>228</v>
      </c>
      <c r="O207" s="12">
        <f t="shared" si="59"/>
        <v>22.8</v>
      </c>
      <c r="P207" s="12">
        <f t="shared" si="60"/>
        <v>22.8</v>
      </c>
      <c r="Q207" s="51">
        <v>28</v>
      </c>
      <c r="R207" s="39">
        <f t="shared" si="61"/>
        <v>48.63157894736842</v>
      </c>
    </row>
    <row r="208" spans="1:18" ht="12" customHeight="1">
      <c r="A208" s="10" t="s">
        <v>23</v>
      </c>
      <c r="B208" s="36">
        <v>232</v>
      </c>
      <c r="C208" s="12">
        <f t="shared" si="53"/>
        <v>23.200000000000003</v>
      </c>
      <c r="D208" s="12">
        <f t="shared" si="54"/>
        <v>23.200000000000003</v>
      </c>
      <c r="E208" s="54">
        <v>31</v>
      </c>
      <c r="F208" s="22">
        <f t="shared" si="55"/>
        <v>69.8706896551724</v>
      </c>
      <c r="G208" s="13" t="s">
        <v>38</v>
      </c>
      <c r="H208" s="36">
        <v>587</v>
      </c>
      <c r="I208" s="12">
        <f t="shared" si="56"/>
        <v>58.7</v>
      </c>
      <c r="J208" s="12">
        <f t="shared" si="57"/>
        <v>58.7</v>
      </c>
      <c r="K208" s="51">
        <v>72</v>
      </c>
      <c r="L208" s="22">
        <f t="shared" si="58"/>
        <v>18.889267461669505</v>
      </c>
      <c r="M208" s="13" t="s">
        <v>54</v>
      </c>
      <c r="N208" s="36">
        <v>219</v>
      </c>
      <c r="O208" s="12">
        <f t="shared" si="59"/>
        <v>21.900000000000002</v>
      </c>
      <c r="P208" s="12">
        <f t="shared" si="60"/>
        <v>21.900000000000002</v>
      </c>
      <c r="Q208" s="51">
        <v>30</v>
      </c>
      <c r="R208" s="39">
        <f t="shared" si="61"/>
        <v>50.630136986301366</v>
      </c>
    </row>
    <row r="209" spans="1:18" ht="12" customHeight="1">
      <c r="A209" s="10" t="s">
        <v>24</v>
      </c>
      <c r="B209" s="36">
        <v>263</v>
      </c>
      <c r="C209" s="12">
        <f t="shared" si="53"/>
        <v>26.3</v>
      </c>
      <c r="D209" s="12">
        <f t="shared" si="54"/>
        <v>26.3</v>
      </c>
      <c r="E209" s="54">
        <v>35</v>
      </c>
      <c r="F209" s="22">
        <f t="shared" si="55"/>
        <v>61.634980988593156</v>
      </c>
      <c r="G209" s="13" t="s">
        <v>40</v>
      </c>
      <c r="H209" s="36">
        <v>416</v>
      </c>
      <c r="I209" s="12">
        <f t="shared" si="56"/>
        <v>41.6</v>
      </c>
      <c r="J209" s="12">
        <f t="shared" si="57"/>
        <v>41.6</v>
      </c>
      <c r="K209" s="51">
        <v>43</v>
      </c>
      <c r="L209" s="22">
        <f t="shared" si="58"/>
        <v>26.653846153846153</v>
      </c>
      <c r="M209" s="13" t="s">
        <v>55</v>
      </c>
      <c r="N209" s="36">
        <v>592</v>
      </c>
      <c r="O209" s="12">
        <f t="shared" si="59"/>
        <v>59.2</v>
      </c>
      <c r="P209" s="12">
        <f t="shared" si="60"/>
        <v>59.2</v>
      </c>
      <c r="Q209" s="51">
        <v>74</v>
      </c>
      <c r="R209" s="39">
        <f t="shared" si="61"/>
        <v>18.72972972972973</v>
      </c>
    </row>
    <row r="210" spans="1:18" ht="12" customHeight="1">
      <c r="A210" s="10" t="s">
        <v>25</v>
      </c>
      <c r="B210" s="36">
        <v>275</v>
      </c>
      <c r="C210" s="12">
        <f t="shared" si="53"/>
        <v>27.5</v>
      </c>
      <c r="D210" s="12">
        <f t="shared" si="54"/>
        <v>27.5</v>
      </c>
      <c r="E210" s="54">
        <v>29</v>
      </c>
      <c r="F210" s="22">
        <f t="shared" si="55"/>
        <v>58.945454545454545</v>
      </c>
      <c r="G210" s="13" t="s">
        <v>42</v>
      </c>
      <c r="H210" s="36">
        <v>539</v>
      </c>
      <c r="I210" s="12">
        <f t="shared" si="56"/>
        <v>53.900000000000006</v>
      </c>
      <c r="J210" s="12">
        <f t="shared" si="57"/>
        <v>53.900000000000006</v>
      </c>
      <c r="K210" s="51">
        <v>58</v>
      </c>
      <c r="L210" s="22">
        <f t="shared" si="58"/>
        <v>20.57142857142857</v>
      </c>
      <c r="M210" s="13" t="s">
        <v>56</v>
      </c>
      <c r="N210" s="36">
        <v>884</v>
      </c>
      <c r="O210" s="12">
        <f t="shared" si="59"/>
        <v>88.4</v>
      </c>
      <c r="P210" s="12">
        <f t="shared" si="60"/>
        <v>88.4</v>
      </c>
      <c r="Q210" s="11">
        <v>100</v>
      </c>
      <c r="R210" s="39">
        <f t="shared" si="61"/>
        <v>12.542986425339365</v>
      </c>
    </row>
    <row r="211" spans="1:18" ht="12" customHeight="1">
      <c r="A211" s="10" t="s">
        <v>26</v>
      </c>
      <c r="B211" s="36">
        <v>169</v>
      </c>
      <c r="C211" s="12">
        <f t="shared" si="53"/>
        <v>16.900000000000002</v>
      </c>
      <c r="D211" s="12">
        <f t="shared" si="54"/>
        <v>16.900000000000002</v>
      </c>
      <c r="E211" s="54">
        <v>17</v>
      </c>
      <c r="F211" s="22">
        <f t="shared" si="55"/>
        <v>95.91715976331359</v>
      </c>
      <c r="G211" s="13" t="s">
        <v>44</v>
      </c>
      <c r="H211" s="36">
        <v>874</v>
      </c>
      <c r="I211" s="12">
        <f t="shared" si="56"/>
        <v>87.4</v>
      </c>
      <c r="J211" s="12">
        <f t="shared" si="57"/>
        <v>87.4</v>
      </c>
      <c r="K211" s="11">
        <v>111</v>
      </c>
      <c r="L211" s="22">
        <f t="shared" si="58"/>
        <v>12.68649885583524</v>
      </c>
      <c r="M211" s="13" t="s">
        <v>57</v>
      </c>
      <c r="N211" s="36">
        <v>180</v>
      </c>
      <c r="O211" s="12">
        <f t="shared" si="59"/>
        <v>18</v>
      </c>
      <c r="P211" s="12">
        <f t="shared" si="60"/>
        <v>18</v>
      </c>
      <c r="Q211" s="51">
        <v>25</v>
      </c>
      <c r="R211" s="39">
        <f t="shared" si="61"/>
        <v>61.599999999999994</v>
      </c>
    </row>
    <row r="212" spans="1:18" ht="12" customHeight="1">
      <c r="A212" s="10" t="s">
        <v>27</v>
      </c>
      <c r="B212" s="36">
        <v>220</v>
      </c>
      <c r="C212" s="12">
        <f t="shared" si="53"/>
        <v>22</v>
      </c>
      <c r="D212" s="12">
        <f t="shared" si="54"/>
        <v>22</v>
      </c>
      <c r="E212" s="54">
        <v>24</v>
      </c>
      <c r="F212" s="22">
        <f t="shared" si="55"/>
        <v>73.68181818181819</v>
      </c>
      <c r="G212" s="13" t="s">
        <v>46</v>
      </c>
      <c r="H212" s="36">
        <v>771</v>
      </c>
      <c r="I212" s="12">
        <f t="shared" si="56"/>
        <v>77.10000000000001</v>
      </c>
      <c r="J212" s="12">
        <f t="shared" si="57"/>
        <v>77.10000000000001</v>
      </c>
      <c r="K212" s="51">
        <v>91</v>
      </c>
      <c r="L212" s="22">
        <f t="shared" si="58"/>
        <v>14.381322957198442</v>
      </c>
      <c r="M212" s="13" t="s">
        <v>58</v>
      </c>
      <c r="N212" s="36">
        <v>325</v>
      </c>
      <c r="O212" s="12">
        <f t="shared" si="59"/>
        <v>32.5</v>
      </c>
      <c r="P212" s="12">
        <f t="shared" si="60"/>
        <v>32.5</v>
      </c>
      <c r="Q212" s="51">
        <v>41</v>
      </c>
      <c r="R212" s="39">
        <f t="shared" si="61"/>
        <v>34.11692307692307</v>
      </c>
    </row>
    <row r="213" spans="1:18" ht="12" customHeight="1">
      <c r="A213" s="10" t="s">
        <v>28</v>
      </c>
      <c r="B213" s="36">
        <v>172</v>
      </c>
      <c r="C213" s="12">
        <f t="shared" si="53"/>
        <v>17.2</v>
      </c>
      <c r="D213" s="12">
        <f t="shared" si="54"/>
        <v>17.2</v>
      </c>
      <c r="E213" s="54">
        <v>19</v>
      </c>
      <c r="F213" s="22">
        <f t="shared" si="55"/>
        <v>94.24418604651163</v>
      </c>
      <c r="G213" s="13" t="s">
        <v>48</v>
      </c>
      <c r="H213" s="35">
        <v>1203</v>
      </c>
      <c r="I213" s="12">
        <f t="shared" si="56"/>
        <v>120.30000000000001</v>
      </c>
      <c r="J213" s="12">
        <f t="shared" si="57"/>
        <v>120.30000000000001</v>
      </c>
      <c r="K213" s="11">
        <v>149</v>
      </c>
      <c r="L213" s="22">
        <f t="shared" si="58"/>
        <v>9.216957605985035</v>
      </c>
      <c r="M213" s="13" t="s">
        <v>59</v>
      </c>
      <c r="N213" s="36">
        <v>887</v>
      </c>
      <c r="O213" s="12">
        <f t="shared" si="59"/>
        <v>88.7</v>
      </c>
      <c r="P213" s="12">
        <f t="shared" si="60"/>
        <v>88.7</v>
      </c>
      <c r="Q213" s="11">
        <v>109</v>
      </c>
      <c r="R213" s="39">
        <f t="shared" si="61"/>
        <v>12.500563697857947</v>
      </c>
    </row>
    <row r="214" spans="1:18" ht="12" customHeight="1">
      <c r="A214" s="10" t="s">
        <v>29</v>
      </c>
      <c r="B214" s="36">
        <v>183</v>
      </c>
      <c r="C214" s="12">
        <f t="shared" si="53"/>
        <v>18.3</v>
      </c>
      <c r="D214" s="12">
        <f t="shared" si="54"/>
        <v>18.3</v>
      </c>
      <c r="E214" s="54">
        <v>21</v>
      </c>
      <c r="F214" s="22">
        <f t="shared" si="55"/>
        <v>88.5792349726776</v>
      </c>
      <c r="G214" s="13"/>
      <c r="H214" s="40"/>
      <c r="I214" s="40"/>
      <c r="J214" s="40"/>
      <c r="K214" s="40"/>
      <c r="L214" s="14"/>
      <c r="M214" s="13" t="s">
        <v>60</v>
      </c>
      <c r="N214" s="35">
        <v>1031</v>
      </c>
      <c r="O214" s="12">
        <f t="shared" si="59"/>
        <v>103.10000000000001</v>
      </c>
      <c r="P214" s="12">
        <f t="shared" si="60"/>
        <v>103.10000000000001</v>
      </c>
      <c r="Q214" s="11">
        <v>129</v>
      </c>
      <c r="R214" s="39">
        <f t="shared" si="61"/>
        <v>10.754607177497574</v>
      </c>
    </row>
    <row r="215" spans="1:18" ht="12" customHeight="1">
      <c r="A215" s="10" t="s">
        <v>30</v>
      </c>
      <c r="B215" s="36">
        <v>232</v>
      </c>
      <c r="C215" s="12">
        <f t="shared" si="53"/>
        <v>23.200000000000003</v>
      </c>
      <c r="D215" s="12">
        <f t="shared" si="54"/>
        <v>23.200000000000003</v>
      </c>
      <c r="E215" s="54">
        <v>25</v>
      </c>
      <c r="F215" s="22">
        <f t="shared" si="55"/>
        <v>69.8706896551724</v>
      </c>
      <c r="G215" s="68" t="s">
        <v>63</v>
      </c>
      <c r="H215" s="69"/>
      <c r="I215" s="69"/>
      <c r="J215" s="69"/>
      <c r="K215" s="69"/>
      <c r="L215" s="70"/>
      <c r="M215" s="13" t="s">
        <v>61</v>
      </c>
      <c r="N215" s="36">
        <v>304</v>
      </c>
      <c r="O215" s="12">
        <f t="shared" si="59"/>
        <v>30.400000000000002</v>
      </c>
      <c r="P215" s="12">
        <f t="shared" si="60"/>
        <v>30.400000000000002</v>
      </c>
      <c r="Q215" s="51">
        <v>39</v>
      </c>
      <c r="R215" s="39">
        <f t="shared" si="61"/>
        <v>36.473684210526315</v>
      </c>
    </row>
    <row r="216" spans="1:18" ht="12" customHeight="1">
      <c r="A216" s="10" t="s">
        <v>31</v>
      </c>
      <c r="B216" s="36">
        <v>328</v>
      </c>
      <c r="C216" s="12">
        <f t="shared" si="53"/>
        <v>32.800000000000004</v>
      </c>
      <c r="D216" s="12">
        <f t="shared" si="54"/>
        <v>32.800000000000004</v>
      </c>
      <c r="E216" s="54">
        <v>42</v>
      </c>
      <c r="F216" s="22">
        <f t="shared" si="55"/>
        <v>49.42073170731707</v>
      </c>
      <c r="G216" s="13" t="s">
        <v>9</v>
      </c>
      <c r="H216" s="36">
        <v>283</v>
      </c>
      <c r="I216" s="12">
        <f aca="true" t="shared" si="62" ref="I216:I246">SUM(0.1*(H216))</f>
        <v>28.3</v>
      </c>
      <c r="J216" s="12">
        <f aca="true" t="shared" si="63" ref="J216:J246">IF(I216&gt;150,150,I216)</f>
        <v>28.3</v>
      </c>
      <c r="K216" s="51">
        <v>31</v>
      </c>
      <c r="L216" s="22">
        <f aca="true" t="shared" si="64" ref="L216:L246">1108.8/J216</f>
        <v>39.18021201413427</v>
      </c>
      <c r="M216" s="13" t="s">
        <v>64</v>
      </c>
      <c r="N216" s="36">
        <v>298</v>
      </c>
      <c r="O216" s="12">
        <f t="shared" si="59"/>
        <v>29.8</v>
      </c>
      <c r="P216" s="12">
        <f t="shared" si="60"/>
        <v>29.8</v>
      </c>
      <c r="Q216" s="51">
        <v>39</v>
      </c>
      <c r="R216" s="39">
        <f t="shared" si="61"/>
        <v>37.20805369127517</v>
      </c>
    </row>
    <row r="217" spans="1:18" ht="12" customHeight="1">
      <c r="A217" s="10" t="s">
        <v>32</v>
      </c>
      <c r="B217" s="36">
        <v>304</v>
      </c>
      <c r="C217" s="12">
        <f t="shared" si="53"/>
        <v>30.400000000000002</v>
      </c>
      <c r="D217" s="12">
        <f t="shared" si="54"/>
        <v>30.400000000000002</v>
      </c>
      <c r="E217" s="54">
        <v>41</v>
      </c>
      <c r="F217" s="22">
        <f t="shared" si="55"/>
        <v>53.32236842105263</v>
      </c>
      <c r="G217" s="13" t="s">
        <v>10</v>
      </c>
      <c r="H217" s="36">
        <v>167</v>
      </c>
      <c r="I217" s="12">
        <f t="shared" si="62"/>
        <v>16.7</v>
      </c>
      <c r="J217" s="12">
        <f t="shared" si="63"/>
        <v>16.7</v>
      </c>
      <c r="K217" s="51">
        <v>18</v>
      </c>
      <c r="L217" s="22">
        <f t="shared" si="64"/>
        <v>66.39520958083833</v>
      </c>
      <c r="M217" s="13" t="s">
        <v>65</v>
      </c>
      <c r="N217" s="36">
        <v>447</v>
      </c>
      <c r="O217" s="12">
        <f t="shared" si="59"/>
        <v>44.7</v>
      </c>
      <c r="P217" s="12">
        <f t="shared" si="60"/>
        <v>44.7</v>
      </c>
      <c r="Q217" s="51">
        <v>56</v>
      </c>
      <c r="R217" s="39">
        <f t="shared" si="61"/>
        <v>24.805369127516776</v>
      </c>
    </row>
    <row r="218" spans="1:18" ht="12" customHeight="1">
      <c r="A218" s="10" t="s">
        <v>33</v>
      </c>
      <c r="B218" s="36">
        <v>333</v>
      </c>
      <c r="C218" s="12">
        <f t="shared" si="53"/>
        <v>33.300000000000004</v>
      </c>
      <c r="D218" s="12">
        <f t="shared" si="54"/>
        <v>33.300000000000004</v>
      </c>
      <c r="E218" s="54">
        <v>38</v>
      </c>
      <c r="F218" s="22">
        <f t="shared" si="55"/>
        <v>48.67867867867867</v>
      </c>
      <c r="G218" s="13" t="s">
        <v>11</v>
      </c>
      <c r="H218" s="36">
        <v>190</v>
      </c>
      <c r="I218" s="12">
        <f t="shared" si="62"/>
        <v>19</v>
      </c>
      <c r="J218" s="12">
        <f t="shared" si="63"/>
        <v>19</v>
      </c>
      <c r="K218" s="51">
        <v>22</v>
      </c>
      <c r="L218" s="22">
        <f t="shared" si="64"/>
        <v>58.357894736842105</v>
      </c>
      <c r="M218" s="13" t="s">
        <v>66</v>
      </c>
      <c r="N218" s="36">
        <v>279</v>
      </c>
      <c r="O218" s="12">
        <f t="shared" si="59"/>
        <v>27.900000000000002</v>
      </c>
      <c r="P218" s="12">
        <f t="shared" si="60"/>
        <v>27.900000000000002</v>
      </c>
      <c r="Q218" s="51">
        <v>35</v>
      </c>
      <c r="R218" s="39">
        <f t="shared" si="61"/>
        <v>39.74193548387096</v>
      </c>
    </row>
    <row r="219" spans="1:18" ht="12" customHeight="1">
      <c r="A219" s="10" t="s">
        <v>34</v>
      </c>
      <c r="B219" s="36">
        <v>301</v>
      </c>
      <c r="C219" s="12">
        <f t="shared" si="53"/>
        <v>30.1</v>
      </c>
      <c r="D219" s="12">
        <f t="shared" si="54"/>
        <v>30.1</v>
      </c>
      <c r="E219" s="54">
        <v>37</v>
      </c>
      <c r="F219" s="22">
        <f t="shared" si="55"/>
        <v>53.85382059800664</v>
      </c>
      <c r="G219" s="13" t="s">
        <v>12</v>
      </c>
      <c r="H219" s="36">
        <v>194</v>
      </c>
      <c r="I219" s="12">
        <f t="shared" si="62"/>
        <v>19.400000000000002</v>
      </c>
      <c r="J219" s="12">
        <f t="shared" si="63"/>
        <v>19.400000000000002</v>
      </c>
      <c r="K219" s="51">
        <v>21</v>
      </c>
      <c r="L219" s="22">
        <f t="shared" si="64"/>
        <v>57.15463917525772</v>
      </c>
      <c r="M219" s="13" t="s">
        <v>67</v>
      </c>
      <c r="N219" s="36">
        <v>218</v>
      </c>
      <c r="O219" s="12">
        <f t="shared" si="59"/>
        <v>21.8</v>
      </c>
      <c r="P219" s="12">
        <f t="shared" si="60"/>
        <v>21.8</v>
      </c>
      <c r="Q219" s="51">
        <v>29</v>
      </c>
      <c r="R219" s="39">
        <f t="shared" si="61"/>
        <v>50.862385321100916</v>
      </c>
    </row>
    <row r="220" spans="1:18" ht="12" customHeight="1">
      <c r="A220" s="10" t="s">
        <v>35</v>
      </c>
      <c r="B220" s="36">
        <v>340</v>
      </c>
      <c r="C220" s="12">
        <f t="shared" si="53"/>
        <v>34</v>
      </c>
      <c r="D220" s="12">
        <f t="shared" si="54"/>
        <v>34</v>
      </c>
      <c r="E220" s="54">
        <v>43</v>
      </c>
      <c r="F220" s="22">
        <f t="shared" si="55"/>
        <v>47.6764705882353</v>
      </c>
      <c r="G220" s="13" t="s">
        <v>13</v>
      </c>
      <c r="H220" s="36">
        <v>132</v>
      </c>
      <c r="I220" s="12">
        <f t="shared" si="62"/>
        <v>13.200000000000001</v>
      </c>
      <c r="J220" s="12">
        <f t="shared" si="63"/>
        <v>13.200000000000001</v>
      </c>
      <c r="K220" s="51">
        <v>17</v>
      </c>
      <c r="L220" s="22">
        <f t="shared" si="64"/>
        <v>83.99999999999999</v>
      </c>
      <c r="M220" s="13" t="s">
        <v>68</v>
      </c>
      <c r="N220" s="36">
        <v>252</v>
      </c>
      <c r="O220" s="12">
        <f t="shared" si="59"/>
        <v>25.200000000000003</v>
      </c>
      <c r="P220" s="12">
        <f t="shared" si="60"/>
        <v>25.200000000000003</v>
      </c>
      <c r="Q220" s="51">
        <v>31</v>
      </c>
      <c r="R220" s="39">
        <f t="shared" si="61"/>
        <v>43.99999999999999</v>
      </c>
    </row>
    <row r="221" spans="1:18" ht="12" customHeight="1">
      <c r="A221" s="10" t="s">
        <v>36</v>
      </c>
      <c r="B221" s="36">
        <v>354</v>
      </c>
      <c r="C221" s="12">
        <f t="shared" si="53"/>
        <v>35.4</v>
      </c>
      <c r="D221" s="12">
        <f t="shared" si="54"/>
        <v>35.4</v>
      </c>
      <c r="E221" s="54">
        <v>41</v>
      </c>
      <c r="F221" s="22">
        <f t="shared" si="55"/>
        <v>45.790960451977405</v>
      </c>
      <c r="G221" s="13" t="s">
        <v>14</v>
      </c>
      <c r="H221" s="36">
        <v>184</v>
      </c>
      <c r="I221" s="12">
        <f t="shared" si="62"/>
        <v>18.400000000000002</v>
      </c>
      <c r="J221" s="12">
        <f t="shared" si="63"/>
        <v>18.400000000000002</v>
      </c>
      <c r="K221" s="51">
        <v>20</v>
      </c>
      <c r="L221" s="22">
        <f t="shared" si="64"/>
        <v>60.260869565217384</v>
      </c>
      <c r="M221" s="13" t="s">
        <v>69</v>
      </c>
      <c r="N221" s="36">
        <v>224</v>
      </c>
      <c r="O221" s="12">
        <f t="shared" si="59"/>
        <v>22.400000000000002</v>
      </c>
      <c r="P221" s="12">
        <f t="shared" si="60"/>
        <v>22.400000000000002</v>
      </c>
      <c r="Q221" s="51">
        <v>27</v>
      </c>
      <c r="R221" s="39">
        <f t="shared" si="61"/>
        <v>49.49999999999999</v>
      </c>
    </row>
    <row r="222" spans="1:18" ht="12" customHeight="1">
      <c r="A222" s="10" t="s">
        <v>37</v>
      </c>
      <c r="B222" s="36">
        <v>352</v>
      </c>
      <c r="C222" s="12">
        <f t="shared" si="53"/>
        <v>35.2</v>
      </c>
      <c r="D222" s="12">
        <f t="shared" si="54"/>
        <v>35.2</v>
      </c>
      <c r="E222" s="54">
        <v>48</v>
      </c>
      <c r="F222" s="22">
        <f t="shared" si="55"/>
        <v>46.05113636363636</v>
      </c>
      <c r="G222" s="13" t="s">
        <v>15</v>
      </c>
      <c r="H222" s="36">
        <v>167</v>
      </c>
      <c r="I222" s="12">
        <f t="shared" si="62"/>
        <v>16.7</v>
      </c>
      <c r="J222" s="12">
        <f t="shared" si="63"/>
        <v>16.7</v>
      </c>
      <c r="K222" s="51">
        <v>21</v>
      </c>
      <c r="L222" s="22">
        <f t="shared" si="64"/>
        <v>66.39520958083833</v>
      </c>
      <c r="M222" s="13" t="s">
        <v>70</v>
      </c>
      <c r="N222" s="36">
        <v>278</v>
      </c>
      <c r="O222" s="12">
        <f t="shared" si="59"/>
        <v>27.8</v>
      </c>
      <c r="P222" s="12">
        <f t="shared" si="60"/>
        <v>27.8</v>
      </c>
      <c r="Q222" s="51">
        <v>32</v>
      </c>
      <c r="R222" s="39">
        <f t="shared" si="61"/>
        <v>39.884892086330936</v>
      </c>
    </row>
    <row r="223" spans="1:18" ht="12" customHeight="1">
      <c r="A223" s="10" t="s">
        <v>38</v>
      </c>
      <c r="B223" s="36">
        <v>388</v>
      </c>
      <c r="C223" s="12">
        <f t="shared" si="53"/>
        <v>38.800000000000004</v>
      </c>
      <c r="D223" s="12">
        <f t="shared" si="54"/>
        <v>38.800000000000004</v>
      </c>
      <c r="E223" s="54">
        <v>50</v>
      </c>
      <c r="F223" s="22">
        <f t="shared" si="55"/>
        <v>41.77835051546391</v>
      </c>
      <c r="G223" s="13" t="s">
        <v>16</v>
      </c>
      <c r="H223" s="36">
        <v>135</v>
      </c>
      <c r="I223" s="12">
        <f t="shared" si="62"/>
        <v>13.5</v>
      </c>
      <c r="J223" s="12">
        <f t="shared" si="63"/>
        <v>13.5</v>
      </c>
      <c r="K223" s="51">
        <v>17</v>
      </c>
      <c r="L223" s="22">
        <f t="shared" si="64"/>
        <v>82.13333333333333</v>
      </c>
      <c r="M223" s="13" t="s">
        <v>71</v>
      </c>
      <c r="N223" s="36">
        <v>211</v>
      </c>
      <c r="O223" s="12">
        <f t="shared" si="59"/>
        <v>21.1</v>
      </c>
      <c r="P223" s="12">
        <f t="shared" si="60"/>
        <v>21.1</v>
      </c>
      <c r="Q223" s="51">
        <v>24</v>
      </c>
      <c r="R223" s="39">
        <f t="shared" si="61"/>
        <v>52.54976303317535</v>
      </c>
    </row>
    <row r="224" spans="1:18" ht="12" customHeight="1">
      <c r="A224" s="10" t="s">
        <v>39</v>
      </c>
      <c r="B224" s="36">
        <v>370</v>
      </c>
      <c r="C224" s="12">
        <f t="shared" si="53"/>
        <v>37</v>
      </c>
      <c r="D224" s="12">
        <f t="shared" si="54"/>
        <v>37</v>
      </c>
      <c r="E224" s="54">
        <v>50</v>
      </c>
      <c r="F224" s="22">
        <f t="shared" si="55"/>
        <v>43.810810810810814</v>
      </c>
      <c r="G224" s="13" t="s">
        <v>17</v>
      </c>
      <c r="H224" s="36">
        <v>227</v>
      </c>
      <c r="I224" s="12">
        <f t="shared" si="62"/>
        <v>22.700000000000003</v>
      </c>
      <c r="J224" s="12">
        <f t="shared" si="63"/>
        <v>22.700000000000003</v>
      </c>
      <c r="K224" s="51">
        <v>30</v>
      </c>
      <c r="L224" s="22">
        <f t="shared" si="64"/>
        <v>48.84581497797356</v>
      </c>
      <c r="M224" s="13" t="s">
        <v>72</v>
      </c>
      <c r="N224" s="36">
        <v>213</v>
      </c>
      <c r="O224" s="12">
        <f t="shared" si="59"/>
        <v>21.3</v>
      </c>
      <c r="P224" s="12">
        <f t="shared" si="60"/>
        <v>21.3</v>
      </c>
      <c r="Q224" s="51">
        <v>21</v>
      </c>
      <c r="R224" s="39">
        <f t="shared" si="61"/>
        <v>52.05633802816901</v>
      </c>
    </row>
    <row r="225" spans="1:18" ht="12" customHeight="1">
      <c r="A225" s="10" t="s">
        <v>40</v>
      </c>
      <c r="B225" s="36">
        <v>330</v>
      </c>
      <c r="C225" s="12">
        <f t="shared" si="53"/>
        <v>33</v>
      </c>
      <c r="D225" s="12">
        <f t="shared" si="54"/>
        <v>33</v>
      </c>
      <c r="E225" s="54">
        <v>44</v>
      </c>
      <c r="F225" s="22">
        <f t="shared" si="55"/>
        <v>49.121212121212125</v>
      </c>
      <c r="G225" s="13" t="s">
        <v>18</v>
      </c>
      <c r="H225" s="36">
        <v>142</v>
      </c>
      <c r="I225" s="12">
        <f t="shared" si="62"/>
        <v>14.200000000000001</v>
      </c>
      <c r="J225" s="12">
        <f t="shared" si="63"/>
        <v>14.200000000000001</v>
      </c>
      <c r="K225" s="51">
        <v>15</v>
      </c>
      <c r="L225" s="22">
        <f t="shared" si="64"/>
        <v>78.0845070422535</v>
      </c>
      <c r="M225" s="45" t="s">
        <v>73</v>
      </c>
      <c r="N225" s="46">
        <v>224</v>
      </c>
      <c r="O225" s="43">
        <f t="shared" si="59"/>
        <v>22.400000000000002</v>
      </c>
      <c r="P225" s="43">
        <f t="shared" si="60"/>
        <v>22.400000000000002</v>
      </c>
      <c r="Q225" s="57">
        <v>21</v>
      </c>
      <c r="R225" s="47">
        <f t="shared" si="61"/>
        <v>49.49999999999999</v>
      </c>
    </row>
    <row r="226" spans="1:18" ht="12" customHeight="1">
      <c r="A226" s="10" t="s">
        <v>41</v>
      </c>
      <c r="B226" s="36">
        <v>872</v>
      </c>
      <c r="C226" s="12">
        <f aca="true" t="shared" si="65" ref="C226:C246">SUM(0.1*(B226))</f>
        <v>87.2</v>
      </c>
      <c r="D226" s="12">
        <f aca="true" t="shared" si="66" ref="D226:D246">IF(C226&gt;150,150,C226)</f>
        <v>87.2</v>
      </c>
      <c r="E226" s="54">
        <v>105</v>
      </c>
      <c r="F226" s="22">
        <f aca="true" t="shared" si="67" ref="F226:F246">1621/D226</f>
        <v>18.589449541284402</v>
      </c>
      <c r="G226" s="13" t="s">
        <v>19</v>
      </c>
      <c r="H226" s="36">
        <v>203</v>
      </c>
      <c r="I226" s="12">
        <f t="shared" si="62"/>
        <v>20.3</v>
      </c>
      <c r="J226" s="12">
        <f t="shared" si="63"/>
        <v>20.3</v>
      </c>
      <c r="K226" s="51">
        <v>24</v>
      </c>
      <c r="L226" s="22">
        <f t="shared" si="64"/>
        <v>54.62068965517241</v>
      </c>
      <c r="M226" s="13" t="s">
        <v>74</v>
      </c>
      <c r="N226" s="36">
        <v>291</v>
      </c>
      <c r="O226" s="12">
        <f aca="true" t="shared" si="68" ref="O226:O242">SUM(0.1*(N226))</f>
        <v>29.1</v>
      </c>
      <c r="P226" s="12">
        <f aca="true" t="shared" si="69" ref="P226:P242">IF(O226&gt;150,150,O226)</f>
        <v>29.1</v>
      </c>
      <c r="Q226" s="51">
        <v>32</v>
      </c>
      <c r="R226" s="39">
        <f aca="true" t="shared" si="70" ref="R226:R242">1108.8/P226</f>
        <v>38.103092783505154</v>
      </c>
    </row>
    <row r="227" spans="1:18" ht="12" customHeight="1">
      <c r="A227" s="10" t="s">
        <v>42</v>
      </c>
      <c r="B227" s="36">
        <v>367</v>
      </c>
      <c r="C227" s="12">
        <f t="shared" si="65"/>
        <v>36.7</v>
      </c>
      <c r="D227" s="12">
        <f t="shared" si="66"/>
        <v>36.7</v>
      </c>
      <c r="E227" s="54">
        <v>46</v>
      </c>
      <c r="F227" s="22">
        <f t="shared" si="67"/>
        <v>44.16893732970027</v>
      </c>
      <c r="G227" s="13" t="s">
        <v>20</v>
      </c>
      <c r="H227" s="36">
        <v>280</v>
      </c>
      <c r="I227" s="12">
        <f t="shared" si="62"/>
        <v>28</v>
      </c>
      <c r="J227" s="12">
        <f t="shared" si="63"/>
        <v>28</v>
      </c>
      <c r="K227" s="51">
        <v>45</v>
      </c>
      <c r="L227" s="22">
        <f t="shared" si="64"/>
        <v>39.6</v>
      </c>
      <c r="M227" s="13" t="s">
        <v>75</v>
      </c>
      <c r="N227" s="36">
        <v>257</v>
      </c>
      <c r="O227" s="12">
        <f t="shared" si="68"/>
        <v>25.700000000000003</v>
      </c>
      <c r="P227" s="12">
        <f t="shared" si="69"/>
        <v>25.700000000000003</v>
      </c>
      <c r="Q227" s="51">
        <v>27</v>
      </c>
      <c r="R227" s="39">
        <f t="shared" si="70"/>
        <v>43.14396887159533</v>
      </c>
    </row>
    <row r="228" spans="1:18" ht="12" customHeight="1">
      <c r="A228" s="10" t="s">
        <v>43</v>
      </c>
      <c r="B228" s="35">
        <v>1581</v>
      </c>
      <c r="C228" s="12">
        <f t="shared" si="65"/>
        <v>158.10000000000002</v>
      </c>
      <c r="D228" s="12">
        <f t="shared" si="66"/>
        <v>150</v>
      </c>
      <c r="E228" s="54">
        <v>150</v>
      </c>
      <c r="F228" s="22">
        <f t="shared" si="67"/>
        <v>10.806666666666667</v>
      </c>
      <c r="G228" s="13" t="s">
        <v>21</v>
      </c>
      <c r="H228" s="36">
        <v>326</v>
      </c>
      <c r="I228" s="12">
        <f t="shared" si="62"/>
        <v>32.6</v>
      </c>
      <c r="J228" s="12">
        <f t="shared" si="63"/>
        <v>32.6</v>
      </c>
      <c r="K228" s="51">
        <v>50</v>
      </c>
      <c r="L228" s="22">
        <f t="shared" si="64"/>
        <v>34.012269938650306</v>
      </c>
      <c r="M228" s="13" t="s">
        <v>76</v>
      </c>
      <c r="N228" s="36">
        <v>289</v>
      </c>
      <c r="O228" s="12">
        <f t="shared" si="68"/>
        <v>28.900000000000002</v>
      </c>
      <c r="P228" s="12">
        <f t="shared" si="69"/>
        <v>28.900000000000002</v>
      </c>
      <c r="Q228" s="51">
        <v>30</v>
      </c>
      <c r="R228" s="39">
        <f t="shared" si="70"/>
        <v>38.36678200692041</v>
      </c>
    </row>
    <row r="229" spans="1:18" ht="12" customHeight="1">
      <c r="A229" s="10" t="s">
        <v>44</v>
      </c>
      <c r="B229" s="36">
        <v>457</v>
      </c>
      <c r="C229" s="12">
        <f t="shared" si="65"/>
        <v>45.7</v>
      </c>
      <c r="D229" s="12">
        <f t="shared" si="66"/>
        <v>45.7</v>
      </c>
      <c r="E229" s="54">
        <v>58</v>
      </c>
      <c r="F229" s="22">
        <f t="shared" si="67"/>
        <v>35.47045951859956</v>
      </c>
      <c r="G229" s="13" t="s">
        <v>22</v>
      </c>
      <c r="H229" s="36">
        <v>412</v>
      </c>
      <c r="I229" s="12">
        <f t="shared" si="62"/>
        <v>41.2</v>
      </c>
      <c r="J229" s="12">
        <f t="shared" si="63"/>
        <v>41.2</v>
      </c>
      <c r="K229" s="51">
        <v>48</v>
      </c>
      <c r="L229" s="22">
        <f t="shared" si="64"/>
        <v>26.912621359223298</v>
      </c>
      <c r="M229" s="13" t="s">
        <v>77</v>
      </c>
      <c r="N229" s="36">
        <v>489</v>
      </c>
      <c r="O229" s="12">
        <f t="shared" si="68"/>
        <v>48.900000000000006</v>
      </c>
      <c r="P229" s="12">
        <f t="shared" si="69"/>
        <v>48.900000000000006</v>
      </c>
      <c r="Q229" s="51">
        <v>53</v>
      </c>
      <c r="R229" s="39">
        <f t="shared" si="70"/>
        <v>22.674846625766868</v>
      </c>
    </row>
    <row r="230" spans="1:18" ht="12" customHeight="1">
      <c r="A230" s="10" t="s">
        <v>45</v>
      </c>
      <c r="B230" s="35">
        <v>1228</v>
      </c>
      <c r="C230" s="12">
        <f t="shared" si="65"/>
        <v>122.80000000000001</v>
      </c>
      <c r="D230" s="12">
        <f t="shared" si="66"/>
        <v>122.80000000000001</v>
      </c>
      <c r="E230" s="54">
        <v>157</v>
      </c>
      <c r="F230" s="22">
        <f t="shared" si="67"/>
        <v>13.200325732899021</v>
      </c>
      <c r="G230" s="13" t="s">
        <v>23</v>
      </c>
      <c r="H230" s="36">
        <v>165</v>
      </c>
      <c r="I230" s="12">
        <f t="shared" si="62"/>
        <v>16.5</v>
      </c>
      <c r="J230" s="12">
        <f t="shared" si="63"/>
        <v>16.5</v>
      </c>
      <c r="K230" s="51">
        <v>20</v>
      </c>
      <c r="L230" s="22">
        <f t="shared" si="64"/>
        <v>67.2</v>
      </c>
      <c r="M230" s="13" t="s">
        <v>78</v>
      </c>
      <c r="N230" s="36">
        <v>394</v>
      </c>
      <c r="O230" s="12">
        <f t="shared" si="68"/>
        <v>39.400000000000006</v>
      </c>
      <c r="P230" s="12">
        <f t="shared" si="69"/>
        <v>39.400000000000006</v>
      </c>
      <c r="Q230" s="51">
        <v>43</v>
      </c>
      <c r="R230" s="39">
        <f t="shared" si="70"/>
        <v>28.142131979695428</v>
      </c>
    </row>
    <row r="231" spans="1:18" ht="12" customHeight="1">
      <c r="A231" s="10" t="s">
        <v>46</v>
      </c>
      <c r="B231" s="36">
        <v>348</v>
      </c>
      <c r="C231" s="12">
        <f t="shared" si="65"/>
        <v>34.800000000000004</v>
      </c>
      <c r="D231" s="12">
        <f t="shared" si="66"/>
        <v>34.800000000000004</v>
      </c>
      <c r="E231" s="54">
        <v>46</v>
      </c>
      <c r="F231" s="22">
        <f t="shared" si="67"/>
        <v>46.580459770114935</v>
      </c>
      <c r="G231" s="13" t="s">
        <v>24</v>
      </c>
      <c r="H231" s="36">
        <v>692</v>
      </c>
      <c r="I231" s="12">
        <f t="shared" si="62"/>
        <v>69.2</v>
      </c>
      <c r="J231" s="12">
        <f t="shared" si="63"/>
        <v>69.2</v>
      </c>
      <c r="K231" s="51">
        <v>92</v>
      </c>
      <c r="L231" s="22">
        <f t="shared" si="64"/>
        <v>16.023121387283236</v>
      </c>
      <c r="M231" s="13" t="s">
        <v>79</v>
      </c>
      <c r="N231" s="36">
        <v>232</v>
      </c>
      <c r="O231" s="12">
        <f t="shared" si="68"/>
        <v>23.200000000000003</v>
      </c>
      <c r="P231" s="12">
        <f t="shared" si="69"/>
        <v>23.200000000000003</v>
      </c>
      <c r="Q231" s="51">
        <v>25</v>
      </c>
      <c r="R231" s="39">
        <f t="shared" si="70"/>
        <v>47.79310344827586</v>
      </c>
    </row>
    <row r="232" spans="1:18" ht="12" customHeight="1">
      <c r="A232" s="10" t="s">
        <v>47</v>
      </c>
      <c r="B232" s="36">
        <v>542</v>
      </c>
      <c r="C232" s="12">
        <f t="shared" si="65"/>
        <v>54.2</v>
      </c>
      <c r="D232" s="12">
        <f t="shared" si="66"/>
        <v>54.2</v>
      </c>
      <c r="E232" s="54">
        <v>67</v>
      </c>
      <c r="F232" s="22">
        <f t="shared" si="67"/>
        <v>29.907749077490774</v>
      </c>
      <c r="G232" s="13" t="s">
        <v>25</v>
      </c>
      <c r="H232" s="36">
        <v>98</v>
      </c>
      <c r="I232" s="12">
        <f t="shared" si="62"/>
        <v>9.8</v>
      </c>
      <c r="J232" s="12">
        <f t="shared" si="63"/>
        <v>9.8</v>
      </c>
      <c r="K232" s="51">
        <v>11</v>
      </c>
      <c r="L232" s="22">
        <f t="shared" si="64"/>
        <v>113.14285714285712</v>
      </c>
      <c r="M232" s="13" t="s">
        <v>80</v>
      </c>
      <c r="N232" s="36">
        <v>322</v>
      </c>
      <c r="O232" s="12">
        <f t="shared" si="68"/>
        <v>32.2</v>
      </c>
      <c r="P232" s="12">
        <f t="shared" si="69"/>
        <v>32.2</v>
      </c>
      <c r="Q232" s="51">
        <v>38</v>
      </c>
      <c r="R232" s="39">
        <f t="shared" si="70"/>
        <v>34.43478260869565</v>
      </c>
    </row>
    <row r="233" spans="1:18" ht="12" customHeight="1">
      <c r="A233" s="10" t="s">
        <v>48</v>
      </c>
      <c r="B233" s="36">
        <v>483</v>
      </c>
      <c r="C233" s="12">
        <f t="shared" si="65"/>
        <v>48.300000000000004</v>
      </c>
      <c r="D233" s="12">
        <f t="shared" si="66"/>
        <v>48.300000000000004</v>
      </c>
      <c r="E233" s="54">
        <v>53</v>
      </c>
      <c r="F233" s="22">
        <f t="shared" si="67"/>
        <v>33.56107660455486</v>
      </c>
      <c r="G233" s="13" t="s">
        <v>26</v>
      </c>
      <c r="H233" s="36">
        <v>287</v>
      </c>
      <c r="I233" s="12">
        <f t="shared" si="62"/>
        <v>28.700000000000003</v>
      </c>
      <c r="J233" s="12">
        <f t="shared" si="63"/>
        <v>28.700000000000003</v>
      </c>
      <c r="K233" s="51">
        <v>39</v>
      </c>
      <c r="L233" s="22">
        <f t="shared" si="64"/>
        <v>38.634146341463406</v>
      </c>
      <c r="M233" s="13" t="s">
        <v>81</v>
      </c>
      <c r="N233" s="36">
        <v>260</v>
      </c>
      <c r="O233" s="12">
        <f t="shared" si="68"/>
        <v>26</v>
      </c>
      <c r="P233" s="12">
        <f t="shared" si="69"/>
        <v>26</v>
      </c>
      <c r="Q233" s="51">
        <v>28</v>
      </c>
      <c r="R233" s="39">
        <f t="shared" si="70"/>
        <v>42.646153846153844</v>
      </c>
    </row>
    <row r="234" spans="1:18" ht="12" customHeight="1">
      <c r="A234" s="42" t="s">
        <v>49</v>
      </c>
      <c r="B234" s="46">
        <v>340</v>
      </c>
      <c r="C234" s="43">
        <f t="shared" si="65"/>
        <v>34</v>
      </c>
      <c r="D234" s="43">
        <f t="shared" si="66"/>
        <v>34</v>
      </c>
      <c r="E234" s="59">
        <v>33</v>
      </c>
      <c r="F234" s="44">
        <f t="shared" si="67"/>
        <v>47.6764705882353</v>
      </c>
      <c r="G234" s="13" t="s">
        <v>27</v>
      </c>
      <c r="H234" s="36">
        <v>240</v>
      </c>
      <c r="I234" s="12">
        <f t="shared" si="62"/>
        <v>24</v>
      </c>
      <c r="J234" s="12">
        <f t="shared" si="63"/>
        <v>24</v>
      </c>
      <c r="K234" s="51">
        <v>29</v>
      </c>
      <c r="L234" s="22">
        <f t="shared" si="64"/>
        <v>46.199999999999996</v>
      </c>
      <c r="M234" s="13" t="s">
        <v>82</v>
      </c>
      <c r="N234" s="36">
        <v>328</v>
      </c>
      <c r="O234" s="12">
        <f t="shared" si="68"/>
        <v>32.800000000000004</v>
      </c>
      <c r="P234" s="12">
        <f t="shared" si="69"/>
        <v>32.800000000000004</v>
      </c>
      <c r="Q234" s="51">
        <v>36</v>
      </c>
      <c r="R234" s="39">
        <f t="shared" si="70"/>
        <v>33.80487804878048</v>
      </c>
    </row>
    <row r="235" spans="1:18" ht="12" customHeight="1">
      <c r="A235" s="10" t="s">
        <v>50</v>
      </c>
      <c r="B235" s="36">
        <v>464</v>
      </c>
      <c r="C235" s="12">
        <f t="shared" si="65"/>
        <v>46.400000000000006</v>
      </c>
      <c r="D235" s="12">
        <f t="shared" si="66"/>
        <v>46.400000000000006</v>
      </c>
      <c r="E235" s="54">
        <v>51</v>
      </c>
      <c r="F235" s="22">
        <f t="shared" si="67"/>
        <v>34.9353448275862</v>
      </c>
      <c r="G235" s="13" t="s">
        <v>28</v>
      </c>
      <c r="H235" s="36">
        <v>178</v>
      </c>
      <c r="I235" s="12">
        <f t="shared" si="62"/>
        <v>17.8</v>
      </c>
      <c r="J235" s="12">
        <f t="shared" si="63"/>
        <v>17.8</v>
      </c>
      <c r="K235" s="51">
        <v>22</v>
      </c>
      <c r="L235" s="22">
        <f t="shared" si="64"/>
        <v>62.29213483146067</v>
      </c>
      <c r="M235" s="13" t="s">
        <v>83</v>
      </c>
      <c r="N235" s="36">
        <v>336</v>
      </c>
      <c r="O235" s="12">
        <f t="shared" si="68"/>
        <v>33.6</v>
      </c>
      <c r="P235" s="12">
        <f t="shared" si="69"/>
        <v>33.6</v>
      </c>
      <c r="Q235" s="51">
        <v>37</v>
      </c>
      <c r="R235" s="39">
        <f t="shared" si="70"/>
        <v>33</v>
      </c>
    </row>
    <row r="236" spans="1:18" ht="12" customHeight="1">
      <c r="A236" s="10" t="s">
        <v>51</v>
      </c>
      <c r="B236" s="36">
        <v>320</v>
      </c>
      <c r="C236" s="12">
        <f t="shared" si="65"/>
        <v>32</v>
      </c>
      <c r="D236" s="12">
        <f t="shared" si="66"/>
        <v>32</v>
      </c>
      <c r="E236" s="54">
        <v>32</v>
      </c>
      <c r="F236" s="22">
        <f t="shared" si="67"/>
        <v>50.65625</v>
      </c>
      <c r="G236" s="13" t="s">
        <v>29</v>
      </c>
      <c r="H236" s="36">
        <v>161</v>
      </c>
      <c r="I236" s="12">
        <f t="shared" si="62"/>
        <v>16.1</v>
      </c>
      <c r="J236" s="12">
        <f t="shared" si="63"/>
        <v>16.1</v>
      </c>
      <c r="K236" s="51">
        <v>22</v>
      </c>
      <c r="L236" s="22">
        <f t="shared" si="64"/>
        <v>68.8695652173913</v>
      </c>
      <c r="M236" s="13" t="s">
        <v>84</v>
      </c>
      <c r="N236" s="36">
        <v>417</v>
      </c>
      <c r="O236" s="12">
        <f t="shared" si="68"/>
        <v>41.7</v>
      </c>
      <c r="P236" s="12">
        <f t="shared" si="69"/>
        <v>41.7</v>
      </c>
      <c r="Q236" s="51">
        <v>50</v>
      </c>
      <c r="R236" s="39">
        <f t="shared" si="70"/>
        <v>26.589928057553955</v>
      </c>
    </row>
    <row r="237" spans="1:18" ht="12" customHeight="1">
      <c r="A237" s="10" t="s">
        <v>52</v>
      </c>
      <c r="B237" s="36">
        <v>507</v>
      </c>
      <c r="C237" s="12">
        <f t="shared" si="65"/>
        <v>50.7</v>
      </c>
      <c r="D237" s="12">
        <f t="shared" si="66"/>
        <v>50.7</v>
      </c>
      <c r="E237" s="54">
        <v>54</v>
      </c>
      <c r="F237" s="22">
        <f t="shared" si="67"/>
        <v>31.9723865877712</v>
      </c>
      <c r="G237" s="13" t="s">
        <v>30</v>
      </c>
      <c r="H237" s="36">
        <v>148</v>
      </c>
      <c r="I237" s="12">
        <f t="shared" si="62"/>
        <v>14.8</v>
      </c>
      <c r="J237" s="12">
        <f t="shared" si="63"/>
        <v>14.8</v>
      </c>
      <c r="K237" s="51">
        <v>20</v>
      </c>
      <c r="L237" s="22">
        <f t="shared" si="64"/>
        <v>74.91891891891892</v>
      </c>
      <c r="M237" s="13" t="s">
        <v>85</v>
      </c>
      <c r="N237" s="36">
        <v>410</v>
      </c>
      <c r="O237" s="12">
        <f t="shared" si="68"/>
        <v>41</v>
      </c>
      <c r="P237" s="12">
        <f t="shared" si="69"/>
        <v>41</v>
      </c>
      <c r="Q237" s="51">
        <v>52</v>
      </c>
      <c r="R237" s="39">
        <f t="shared" si="70"/>
        <v>27.04390243902439</v>
      </c>
    </row>
    <row r="238" spans="1:18" ht="12" customHeight="1">
      <c r="A238" s="10" t="s">
        <v>53</v>
      </c>
      <c r="B238" s="36">
        <v>293</v>
      </c>
      <c r="C238" s="12">
        <f t="shared" si="65"/>
        <v>29.3</v>
      </c>
      <c r="D238" s="12">
        <f t="shared" si="66"/>
        <v>29.3</v>
      </c>
      <c r="E238" s="54">
        <v>30</v>
      </c>
      <c r="F238" s="22">
        <f t="shared" si="67"/>
        <v>55.32423208191126</v>
      </c>
      <c r="G238" s="13" t="s">
        <v>31</v>
      </c>
      <c r="H238" s="36">
        <v>173</v>
      </c>
      <c r="I238" s="12">
        <f t="shared" si="62"/>
        <v>17.3</v>
      </c>
      <c r="J238" s="12">
        <f t="shared" si="63"/>
        <v>17.3</v>
      </c>
      <c r="K238" s="51">
        <v>23</v>
      </c>
      <c r="L238" s="22">
        <f t="shared" si="64"/>
        <v>64.09248554913295</v>
      </c>
      <c r="M238" s="13" t="s">
        <v>86</v>
      </c>
      <c r="N238" s="36">
        <v>683</v>
      </c>
      <c r="O238" s="12">
        <f t="shared" si="68"/>
        <v>68.3</v>
      </c>
      <c r="P238" s="12">
        <f t="shared" si="69"/>
        <v>68.3</v>
      </c>
      <c r="Q238" s="51">
        <v>88</v>
      </c>
      <c r="R238" s="39">
        <f t="shared" si="70"/>
        <v>16.234260614934115</v>
      </c>
    </row>
    <row r="239" spans="1:18" ht="12" customHeight="1">
      <c r="A239" s="10" t="s">
        <v>54</v>
      </c>
      <c r="B239" s="36">
        <v>700</v>
      </c>
      <c r="C239" s="12">
        <f t="shared" si="65"/>
        <v>70</v>
      </c>
      <c r="D239" s="12">
        <f t="shared" si="66"/>
        <v>70</v>
      </c>
      <c r="E239" s="54">
        <v>78</v>
      </c>
      <c r="F239" s="22">
        <f t="shared" si="67"/>
        <v>23.15714285714286</v>
      </c>
      <c r="G239" s="13" t="s">
        <v>32</v>
      </c>
      <c r="H239" s="36">
        <v>182</v>
      </c>
      <c r="I239" s="12">
        <f t="shared" si="62"/>
        <v>18.2</v>
      </c>
      <c r="J239" s="12">
        <f t="shared" si="63"/>
        <v>18.2</v>
      </c>
      <c r="K239" s="51">
        <v>25</v>
      </c>
      <c r="L239" s="22">
        <f t="shared" si="64"/>
        <v>60.92307692307692</v>
      </c>
      <c r="M239" s="13" t="s">
        <v>87</v>
      </c>
      <c r="N239" s="36">
        <v>560</v>
      </c>
      <c r="O239" s="12">
        <f t="shared" si="68"/>
        <v>56</v>
      </c>
      <c r="P239" s="12">
        <f t="shared" si="69"/>
        <v>56</v>
      </c>
      <c r="Q239" s="51">
        <v>72</v>
      </c>
      <c r="R239" s="39">
        <f t="shared" si="70"/>
        <v>19.8</v>
      </c>
    </row>
    <row r="240" spans="1:18" ht="12" customHeight="1">
      <c r="A240" s="10" t="s">
        <v>55</v>
      </c>
      <c r="B240" s="36">
        <v>361</v>
      </c>
      <c r="C240" s="12">
        <f t="shared" si="65"/>
        <v>36.1</v>
      </c>
      <c r="D240" s="12">
        <f t="shared" si="66"/>
        <v>36.1</v>
      </c>
      <c r="E240" s="54">
        <v>39</v>
      </c>
      <c r="F240" s="22">
        <f t="shared" si="67"/>
        <v>44.90304709141274</v>
      </c>
      <c r="G240" s="13" t="s">
        <v>33</v>
      </c>
      <c r="H240" s="36">
        <v>141</v>
      </c>
      <c r="I240" s="12">
        <f t="shared" si="62"/>
        <v>14.100000000000001</v>
      </c>
      <c r="J240" s="12">
        <f t="shared" si="63"/>
        <v>14.100000000000001</v>
      </c>
      <c r="K240" s="51">
        <v>15</v>
      </c>
      <c r="L240" s="22">
        <f t="shared" si="64"/>
        <v>78.63829787234042</v>
      </c>
      <c r="M240" s="13" t="s">
        <v>88</v>
      </c>
      <c r="N240" s="35">
        <v>1001</v>
      </c>
      <c r="O240" s="12">
        <f t="shared" si="68"/>
        <v>100.10000000000001</v>
      </c>
      <c r="P240" s="12">
        <f t="shared" si="69"/>
        <v>100.10000000000001</v>
      </c>
      <c r="Q240" s="11">
        <v>125</v>
      </c>
      <c r="R240" s="39">
        <f t="shared" si="70"/>
        <v>11.076923076923075</v>
      </c>
    </row>
    <row r="241" spans="1:18" ht="12" customHeight="1">
      <c r="A241" s="10" t="s">
        <v>56</v>
      </c>
      <c r="B241" s="36">
        <v>499</v>
      </c>
      <c r="C241" s="12">
        <f t="shared" si="65"/>
        <v>49.900000000000006</v>
      </c>
      <c r="D241" s="12">
        <f t="shared" si="66"/>
        <v>49.900000000000006</v>
      </c>
      <c r="E241" s="54">
        <v>57</v>
      </c>
      <c r="F241" s="22">
        <f t="shared" si="67"/>
        <v>32.484969939879754</v>
      </c>
      <c r="G241" s="45" t="s">
        <v>34</v>
      </c>
      <c r="H241" s="46">
        <v>136</v>
      </c>
      <c r="I241" s="43">
        <f t="shared" si="62"/>
        <v>13.600000000000001</v>
      </c>
      <c r="J241" s="43">
        <f t="shared" si="63"/>
        <v>13.600000000000001</v>
      </c>
      <c r="K241" s="57">
        <v>13</v>
      </c>
      <c r="L241" s="44">
        <f t="shared" si="64"/>
        <v>81.52941176470587</v>
      </c>
      <c r="M241" s="13" t="s">
        <v>89</v>
      </c>
      <c r="N241" s="36">
        <v>966</v>
      </c>
      <c r="O241" s="12">
        <f t="shared" si="68"/>
        <v>96.60000000000001</v>
      </c>
      <c r="P241" s="12">
        <f t="shared" si="69"/>
        <v>96.60000000000001</v>
      </c>
      <c r="Q241" s="56">
        <v>129</v>
      </c>
      <c r="R241" s="39">
        <f t="shared" si="70"/>
        <v>11.478260869565215</v>
      </c>
    </row>
    <row r="242" spans="1:18" ht="12" customHeight="1">
      <c r="A242" s="10" t="s">
        <v>57</v>
      </c>
      <c r="B242" s="36">
        <v>414</v>
      </c>
      <c r="C242" s="12">
        <f t="shared" si="65"/>
        <v>41.400000000000006</v>
      </c>
      <c r="D242" s="12">
        <f t="shared" si="66"/>
        <v>41.400000000000006</v>
      </c>
      <c r="E242" s="54">
        <v>46</v>
      </c>
      <c r="F242" s="22">
        <f t="shared" si="67"/>
        <v>39.15458937198067</v>
      </c>
      <c r="G242" s="13" t="s">
        <v>35</v>
      </c>
      <c r="H242" s="36">
        <v>232</v>
      </c>
      <c r="I242" s="12">
        <f t="shared" si="62"/>
        <v>23.200000000000003</v>
      </c>
      <c r="J242" s="12">
        <f t="shared" si="63"/>
        <v>23.200000000000003</v>
      </c>
      <c r="K242" s="51">
        <v>25</v>
      </c>
      <c r="L242" s="22">
        <f t="shared" si="64"/>
        <v>47.79310344827586</v>
      </c>
      <c r="M242" s="45" t="s">
        <v>90</v>
      </c>
      <c r="N242" s="46">
        <v>158</v>
      </c>
      <c r="O242" s="43">
        <f t="shared" si="68"/>
        <v>15.8</v>
      </c>
      <c r="P242" s="43">
        <f t="shared" si="69"/>
        <v>15.8</v>
      </c>
      <c r="Q242" s="58">
        <v>15</v>
      </c>
      <c r="R242" s="47">
        <f t="shared" si="70"/>
        <v>70.17721518987341</v>
      </c>
    </row>
    <row r="243" spans="1:18" ht="12" customHeight="1">
      <c r="A243" s="10" t="s">
        <v>58</v>
      </c>
      <c r="B243" s="36">
        <v>703</v>
      </c>
      <c r="C243" s="12">
        <f t="shared" si="65"/>
        <v>70.3</v>
      </c>
      <c r="D243" s="12">
        <f t="shared" si="66"/>
        <v>70.3</v>
      </c>
      <c r="E243" s="54">
        <v>84</v>
      </c>
      <c r="F243" s="22">
        <f t="shared" si="67"/>
        <v>23.05832147937411</v>
      </c>
      <c r="G243" s="13" t="s">
        <v>36</v>
      </c>
      <c r="H243" s="36">
        <v>151</v>
      </c>
      <c r="I243" s="12">
        <f t="shared" si="62"/>
        <v>15.100000000000001</v>
      </c>
      <c r="J243" s="12">
        <f t="shared" si="63"/>
        <v>15.100000000000001</v>
      </c>
      <c r="K243" s="51">
        <v>17</v>
      </c>
      <c r="L243" s="22">
        <f t="shared" si="64"/>
        <v>73.43046357615893</v>
      </c>
      <c r="M243" s="13"/>
      <c r="N243" s="3"/>
      <c r="O243" s="3"/>
      <c r="P243" s="3"/>
      <c r="Q243" s="3"/>
      <c r="R243" s="33"/>
    </row>
    <row r="244" spans="1:18" ht="12" customHeight="1">
      <c r="A244" s="10" t="s">
        <v>59</v>
      </c>
      <c r="B244" s="35">
        <v>1411</v>
      </c>
      <c r="C244" s="12">
        <f t="shared" si="65"/>
        <v>141.1</v>
      </c>
      <c r="D244" s="12">
        <f t="shared" si="66"/>
        <v>141.1</v>
      </c>
      <c r="E244" s="54">
        <v>150</v>
      </c>
      <c r="F244" s="22">
        <f t="shared" si="67"/>
        <v>11.48830616583983</v>
      </c>
      <c r="G244" s="13" t="s">
        <v>37</v>
      </c>
      <c r="H244" s="36">
        <v>115</v>
      </c>
      <c r="I244" s="12">
        <f t="shared" si="62"/>
        <v>11.5</v>
      </c>
      <c r="J244" s="12">
        <f t="shared" si="63"/>
        <v>11.5</v>
      </c>
      <c r="K244" s="51">
        <v>13</v>
      </c>
      <c r="L244" s="22">
        <f t="shared" si="64"/>
        <v>96.41739130434782</v>
      </c>
      <c r="M244" s="13"/>
      <c r="N244" s="3"/>
      <c r="O244" s="3"/>
      <c r="P244" s="3"/>
      <c r="Q244" s="3"/>
      <c r="R244" s="33"/>
    </row>
    <row r="245" spans="1:18" ht="12" customHeight="1">
      <c r="A245" s="10" t="s">
        <v>60</v>
      </c>
      <c r="B245" s="36">
        <v>806</v>
      </c>
      <c r="C245" s="12">
        <f t="shared" si="65"/>
        <v>80.60000000000001</v>
      </c>
      <c r="D245" s="12">
        <f t="shared" si="66"/>
        <v>80.60000000000001</v>
      </c>
      <c r="E245" s="54">
        <v>104</v>
      </c>
      <c r="F245" s="22">
        <f t="shared" si="67"/>
        <v>20.111662531017366</v>
      </c>
      <c r="G245" s="13" t="s">
        <v>38</v>
      </c>
      <c r="H245" s="36">
        <v>124</v>
      </c>
      <c r="I245" s="12">
        <f t="shared" si="62"/>
        <v>12.4</v>
      </c>
      <c r="J245" s="12">
        <f t="shared" si="63"/>
        <v>12.4</v>
      </c>
      <c r="K245" s="51">
        <v>14</v>
      </c>
      <c r="L245" s="22">
        <f t="shared" si="64"/>
        <v>89.41935483870967</v>
      </c>
      <c r="M245" s="13"/>
      <c r="N245" s="3"/>
      <c r="O245" s="3"/>
      <c r="P245" s="3"/>
      <c r="Q245" s="3"/>
      <c r="R245" s="33"/>
    </row>
    <row r="246" spans="1:18" ht="12" customHeight="1" thickBot="1">
      <c r="A246" s="15" t="s">
        <v>61</v>
      </c>
      <c r="B246" s="62">
        <v>1082</v>
      </c>
      <c r="C246" s="17">
        <f t="shared" si="65"/>
        <v>108.2</v>
      </c>
      <c r="D246" s="17">
        <f t="shared" si="66"/>
        <v>108.2</v>
      </c>
      <c r="E246" s="55">
        <v>145</v>
      </c>
      <c r="F246" s="41">
        <f t="shared" si="67"/>
        <v>14.981515711645102</v>
      </c>
      <c r="G246" s="18" t="s">
        <v>39</v>
      </c>
      <c r="H246" s="38">
        <v>98</v>
      </c>
      <c r="I246" s="17">
        <f t="shared" si="62"/>
        <v>9.8</v>
      </c>
      <c r="J246" s="17">
        <f t="shared" si="63"/>
        <v>9.8</v>
      </c>
      <c r="K246" s="53">
        <v>11</v>
      </c>
      <c r="L246" s="41">
        <f t="shared" si="64"/>
        <v>113.14285714285712</v>
      </c>
      <c r="M246" s="18"/>
      <c r="N246" s="19"/>
      <c r="O246" s="19"/>
      <c r="P246" s="19"/>
      <c r="Q246" s="19"/>
      <c r="R246" s="34"/>
    </row>
    <row r="247" spans="1:18" ht="12" customHeight="1">
      <c r="A247" s="64" t="s">
        <v>126</v>
      </c>
      <c r="B247" s="65"/>
      <c r="C247" s="43"/>
      <c r="D247" s="43"/>
      <c r="E247" s="43"/>
      <c r="F247" s="44"/>
      <c r="G247" s="50"/>
      <c r="H247" s="66"/>
      <c r="I247" s="43"/>
      <c r="J247" s="43"/>
      <c r="K247" s="43"/>
      <c r="L247" s="67"/>
      <c r="M247" s="50"/>
      <c r="N247" s="66"/>
      <c r="O247" s="66"/>
      <c r="P247" s="66"/>
      <c r="Q247" s="66"/>
      <c r="R247" s="67"/>
    </row>
    <row r="248" spans="1:18" ht="12" customHeight="1">
      <c r="A248" s="64" t="s">
        <v>127</v>
      </c>
      <c r="B248" s="65"/>
      <c r="C248" s="43"/>
      <c r="D248" s="43"/>
      <c r="E248" s="43"/>
      <c r="F248" s="44"/>
      <c r="G248" s="50"/>
      <c r="H248" s="66"/>
      <c r="I248" s="43"/>
      <c r="J248" s="43"/>
      <c r="K248" s="43"/>
      <c r="L248" s="67"/>
      <c r="M248" s="50"/>
      <c r="N248" s="66"/>
      <c r="O248" s="66"/>
      <c r="P248" s="66"/>
      <c r="Q248" s="66"/>
      <c r="R248" s="67"/>
    </row>
    <row r="249" spans="1:18" ht="12" customHeight="1">
      <c r="A249" s="73" t="s">
        <v>94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</row>
    <row r="250" spans="1:18" ht="12" customHeight="1">
      <c r="A250" s="74" t="s">
        <v>7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</row>
    <row r="251" spans="2:18" ht="12" customHeight="1" thickBot="1">
      <c r="B251" s="2"/>
      <c r="C251" s="2"/>
      <c r="D251" s="2"/>
      <c r="E251" s="2"/>
      <c r="F251" s="25"/>
      <c r="N251" s="2"/>
      <c r="O251" s="2"/>
      <c r="P251" s="2"/>
      <c r="Q251" s="2"/>
      <c r="R251" s="32"/>
    </row>
    <row r="252" spans="1:18" ht="12.75" customHeight="1">
      <c r="A252" s="75" t="s">
        <v>93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7"/>
    </row>
    <row r="253" spans="1:18" ht="12" customHeight="1">
      <c r="A253" s="4"/>
      <c r="B253" s="5"/>
      <c r="C253" s="5"/>
      <c r="D253" s="5">
        <v>2005</v>
      </c>
      <c r="E253" s="5">
        <v>2004</v>
      </c>
      <c r="F253" s="23"/>
      <c r="G253" s="5"/>
      <c r="H253" s="5"/>
      <c r="I253" s="5"/>
      <c r="J253" s="5">
        <v>2005</v>
      </c>
      <c r="K253" s="5">
        <v>2004</v>
      </c>
      <c r="L253" s="27"/>
      <c r="M253" s="5"/>
      <c r="N253" s="5"/>
      <c r="O253" s="5"/>
      <c r="P253" s="5">
        <v>2005</v>
      </c>
      <c r="Q253" s="5">
        <v>2004</v>
      </c>
      <c r="R253" s="30"/>
    </row>
    <row r="254" spans="1:18" ht="12" customHeight="1">
      <c r="A254" s="6" t="s">
        <v>0</v>
      </c>
      <c r="B254" s="7" t="s">
        <v>1</v>
      </c>
      <c r="C254" s="7" t="s">
        <v>2</v>
      </c>
      <c r="D254" s="7" t="s">
        <v>125</v>
      </c>
      <c r="E254" s="7" t="s">
        <v>125</v>
      </c>
      <c r="F254" s="24" t="s">
        <v>3</v>
      </c>
      <c r="G254" s="5"/>
      <c r="H254" s="7" t="s">
        <v>1</v>
      </c>
      <c r="I254" s="7" t="s">
        <v>2</v>
      </c>
      <c r="J254" s="7" t="s">
        <v>125</v>
      </c>
      <c r="K254" s="7" t="s">
        <v>125</v>
      </c>
      <c r="L254" s="28" t="s">
        <v>3</v>
      </c>
      <c r="M254" s="8"/>
      <c r="N254" s="7" t="s">
        <v>1</v>
      </c>
      <c r="O254" s="7" t="s">
        <v>2</v>
      </c>
      <c r="P254" s="7" t="s">
        <v>125</v>
      </c>
      <c r="Q254" s="7" t="s">
        <v>125</v>
      </c>
      <c r="R254" s="31" t="s">
        <v>3</v>
      </c>
    </row>
    <row r="255" spans="1:18" ht="12" customHeight="1">
      <c r="A255" s="71" t="s">
        <v>8</v>
      </c>
      <c r="B255" s="69"/>
      <c r="C255" s="69"/>
      <c r="D255" s="69"/>
      <c r="E255" s="69"/>
      <c r="F255" s="69"/>
      <c r="G255" s="69" t="s">
        <v>62</v>
      </c>
      <c r="H255" s="69"/>
      <c r="I255" s="69"/>
      <c r="J255" s="69"/>
      <c r="K255" s="69"/>
      <c r="L255" s="69"/>
      <c r="M255" s="69" t="s">
        <v>91</v>
      </c>
      <c r="N255" s="69"/>
      <c r="O255" s="69"/>
      <c r="P255" s="69"/>
      <c r="Q255" s="69"/>
      <c r="R255" s="72"/>
    </row>
    <row r="256" spans="1:18" ht="12" customHeight="1">
      <c r="A256" s="10" t="s">
        <v>9</v>
      </c>
      <c r="B256" s="35">
        <v>1262</v>
      </c>
      <c r="C256" s="12">
        <f aca="true" t="shared" si="71" ref="C256:C287">SUM(0.1*(B256))</f>
        <v>126.2</v>
      </c>
      <c r="D256" s="12">
        <f aca="true" t="shared" si="72" ref="D256:D287">IF(C256&gt;150,150,C256)</f>
        <v>126.2</v>
      </c>
      <c r="E256" s="2">
        <v>136</v>
      </c>
      <c r="F256" s="22">
        <f aca="true" t="shared" si="73" ref="F256:F287">1621/D256</f>
        <v>12.844690966719492</v>
      </c>
      <c r="G256" s="13" t="s">
        <v>10</v>
      </c>
      <c r="H256" s="35">
        <v>1454</v>
      </c>
      <c r="I256" s="12">
        <f aca="true" t="shared" si="74" ref="I256:I275">SUM(0.1*(H256))</f>
        <v>145.4</v>
      </c>
      <c r="J256" s="12">
        <f aca="true" t="shared" si="75" ref="J256:J275">IF(I256&gt;150,150,I256)</f>
        <v>145.4</v>
      </c>
      <c r="K256" s="2">
        <v>150</v>
      </c>
      <c r="L256" s="22">
        <f aca="true" t="shared" si="76" ref="L256:L275">1108.8/J256</f>
        <v>7.625859697386519</v>
      </c>
      <c r="M256" s="45" t="s">
        <v>40</v>
      </c>
      <c r="N256" s="46">
        <v>356</v>
      </c>
      <c r="O256" s="43">
        <f aca="true" t="shared" si="77" ref="O256:O287">SUM(0.1*(N256))</f>
        <v>35.6</v>
      </c>
      <c r="P256" s="43">
        <f aca="true" t="shared" si="78" ref="P256:P287">IF(O256&gt;150,150,O256)</f>
        <v>35.6</v>
      </c>
      <c r="Q256" s="49">
        <v>35</v>
      </c>
      <c r="R256" s="47">
        <f aca="true" t="shared" si="79" ref="R256:R287">1108.8/P256</f>
        <v>31.146067415730336</v>
      </c>
    </row>
    <row r="257" spans="1:18" ht="12" customHeight="1">
      <c r="A257" s="10" t="s">
        <v>10</v>
      </c>
      <c r="B257" s="35">
        <v>1097</v>
      </c>
      <c r="C257" s="12">
        <f t="shared" si="71"/>
        <v>109.7</v>
      </c>
      <c r="D257" s="12">
        <f t="shared" si="72"/>
        <v>109.7</v>
      </c>
      <c r="E257" s="2">
        <v>119</v>
      </c>
      <c r="F257" s="22">
        <f t="shared" si="73"/>
        <v>14.776663628076571</v>
      </c>
      <c r="G257" s="13" t="s">
        <v>12</v>
      </c>
      <c r="H257" s="35">
        <v>1384</v>
      </c>
      <c r="I257" s="12">
        <f t="shared" si="74"/>
        <v>138.4</v>
      </c>
      <c r="J257" s="12">
        <f t="shared" si="75"/>
        <v>138.4</v>
      </c>
      <c r="K257" s="2">
        <v>149</v>
      </c>
      <c r="L257" s="22">
        <f t="shared" si="76"/>
        <v>8.011560693641618</v>
      </c>
      <c r="M257" s="13" t="s">
        <v>41</v>
      </c>
      <c r="N257" s="36">
        <v>411</v>
      </c>
      <c r="O257" s="12">
        <f t="shared" si="77"/>
        <v>41.1</v>
      </c>
      <c r="P257" s="12">
        <f t="shared" si="78"/>
        <v>41.1</v>
      </c>
      <c r="Q257" s="2">
        <v>46</v>
      </c>
      <c r="R257" s="39">
        <f t="shared" si="79"/>
        <v>26.97810218978102</v>
      </c>
    </row>
    <row r="258" spans="1:18" ht="12" customHeight="1">
      <c r="A258" s="10" t="s">
        <v>11</v>
      </c>
      <c r="B258" s="35">
        <v>1162</v>
      </c>
      <c r="C258" s="12">
        <f t="shared" si="71"/>
        <v>116.2</v>
      </c>
      <c r="D258" s="12">
        <f t="shared" si="72"/>
        <v>116.2</v>
      </c>
      <c r="E258" s="2">
        <v>125</v>
      </c>
      <c r="F258" s="22">
        <f t="shared" si="73"/>
        <v>13.950086058519792</v>
      </c>
      <c r="G258" s="13" t="s">
        <v>14</v>
      </c>
      <c r="H258" s="35">
        <v>3320</v>
      </c>
      <c r="I258" s="12">
        <f t="shared" si="74"/>
        <v>332</v>
      </c>
      <c r="J258" s="12">
        <f t="shared" si="75"/>
        <v>150</v>
      </c>
      <c r="K258" s="2">
        <v>150</v>
      </c>
      <c r="L258" s="22">
        <f t="shared" si="76"/>
        <v>7.3919999999999995</v>
      </c>
      <c r="M258" s="13" t="s">
        <v>42</v>
      </c>
      <c r="N258" s="36">
        <v>334</v>
      </c>
      <c r="O258" s="12">
        <f t="shared" si="77"/>
        <v>33.4</v>
      </c>
      <c r="P258" s="12">
        <f t="shared" si="78"/>
        <v>33.4</v>
      </c>
      <c r="Q258" s="2">
        <v>38</v>
      </c>
      <c r="R258" s="39">
        <f t="shared" si="79"/>
        <v>33.19760479041916</v>
      </c>
    </row>
    <row r="259" spans="1:18" ht="12" customHeight="1">
      <c r="A259" s="10" t="s">
        <v>12</v>
      </c>
      <c r="B259" s="36">
        <v>852</v>
      </c>
      <c r="C259" s="12">
        <f t="shared" si="71"/>
        <v>85.2</v>
      </c>
      <c r="D259" s="12">
        <f t="shared" si="72"/>
        <v>85.2</v>
      </c>
      <c r="E259" s="2">
        <v>94</v>
      </c>
      <c r="F259" s="22">
        <f t="shared" si="73"/>
        <v>19.025821596244132</v>
      </c>
      <c r="G259" s="13" t="s">
        <v>16</v>
      </c>
      <c r="H259" s="35">
        <v>1193</v>
      </c>
      <c r="I259" s="12">
        <f t="shared" si="74"/>
        <v>119.30000000000001</v>
      </c>
      <c r="J259" s="12">
        <f t="shared" si="75"/>
        <v>119.30000000000001</v>
      </c>
      <c r="K259" s="2">
        <v>146</v>
      </c>
      <c r="L259" s="22">
        <f t="shared" si="76"/>
        <v>9.294216261525564</v>
      </c>
      <c r="M259" s="13" t="s">
        <v>43</v>
      </c>
      <c r="N259" s="36">
        <v>419</v>
      </c>
      <c r="O259" s="12">
        <f t="shared" si="77"/>
        <v>41.900000000000006</v>
      </c>
      <c r="P259" s="12">
        <f t="shared" si="78"/>
        <v>41.900000000000006</v>
      </c>
      <c r="Q259" s="2">
        <v>55</v>
      </c>
      <c r="R259" s="39">
        <f t="shared" si="79"/>
        <v>26.46300715990453</v>
      </c>
    </row>
    <row r="260" spans="1:18" ht="12" customHeight="1">
      <c r="A260" s="10" t="s">
        <v>13</v>
      </c>
      <c r="B260" s="35">
        <v>2918</v>
      </c>
      <c r="C260" s="12">
        <f t="shared" si="71"/>
        <v>291.8</v>
      </c>
      <c r="D260" s="12">
        <f t="shared" si="72"/>
        <v>150</v>
      </c>
      <c r="E260" s="2">
        <v>150</v>
      </c>
      <c r="F260" s="22">
        <f t="shared" si="73"/>
        <v>10.806666666666667</v>
      </c>
      <c r="G260" s="13" t="s">
        <v>18</v>
      </c>
      <c r="H260" s="35">
        <v>1092</v>
      </c>
      <c r="I260" s="12">
        <f t="shared" si="74"/>
        <v>109.2</v>
      </c>
      <c r="J260" s="12">
        <f t="shared" si="75"/>
        <v>109.2</v>
      </c>
      <c r="K260" s="2">
        <v>122</v>
      </c>
      <c r="L260" s="22">
        <f t="shared" si="76"/>
        <v>10.153846153846153</v>
      </c>
      <c r="M260" s="45" t="s">
        <v>44</v>
      </c>
      <c r="N260" s="46">
        <v>548</v>
      </c>
      <c r="O260" s="43">
        <f t="shared" si="77"/>
        <v>54.800000000000004</v>
      </c>
      <c r="P260" s="43">
        <f t="shared" si="78"/>
        <v>54.800000000000004</v>
      </c>
      <c r="Q260" s="49">
        <v>53</v>
      </c>
      <c r="R260" s="47">
        <f t="shared" si="79"/>
        <v>20.233576642335763</v>
      </c>
    </row>
    <row r="261" spans="1:18" ht="12" customHeight="1">
      <c r="A261" s="10" t="s">
        <v>14</v>
      </c>
      <c r="B261" s="36">
        <v>946</v>
      </c>
      <c r="C261" s="12">
        <f t="shared" si="71"/>
        <v>94.60000000000001</v>
      </c>
      <c r="D261" s="12">
        <f t="shared" si="72"/>
        <v>94.60000000000001</v>
      </c>
      <c r="E261" s="2">
        <v>99</v>
      </c>
      <c r="F261" s="22">
        <f t="shared" si="73"/>
        <v>17.135306553911203</v>
      </c>
      <c r="G261" s="13" t="s">
        <v>20</v>
      </c>
      <c r="H261" s="35">
        <v>1304</v>
      </c>
      <c r="I261" s="12">
        <f t="shared" si="74"/>
        <v>130.4</v>
      </c>
      <c r="J261" s="12">
        <f t="shared" si="75"/>
        <v>130.4</v>
      </c>
      <c r="K261" s="2">
        <v>136</v>
      </c>
      <c r="L261" s="22">
        <f t="shared" si="76"/>
        <v>8.503067484662576</v>
      </c>
      <c r="M261" s="13" t="s">
        <v>45</v>
      </c>
      <c r="N261" s="36">
        <v>431</v>
      </c>
      <c r="O261" s="12">
        <f t="shared" si="77"/>
        <v>43.1</v>
      </c>
      <c r="P261" s="12">
        <f t="shared" si="78"/>
        <v>43.1</v>
      </c>
      <c r="Q261" s="2">
        <v>50</v>
      </c>
      <c r="R261" s="39">
        <f t="shared" si="79"/>
        <v>25.726218097447795</v>
      </c>
    </row>
    <row r="262" spans="1:18" ht="12" customHeight="1">
      <c r="A262" s="10" t="s">
        <v>15</v>
      </c>
      <c r="B262" s="36">
        <v>861</v>
      </c>
      <c r="C262" s="12">
        <f t="shared" si="71"/>
        <v>86.10000000000001</v>
      </c>
      <c r="D262" s="12">
        <f t="shared" si="72"/>
        <v>86.10000000000001</v>
      </c>
      <c r="E262" s="2">
        <v>97</v>
      </c>
      <c r="F262" s="22">
        <f t="shared" si="73"/>
        <v>18.826945412311265</v>
      </c>
      <c r="G262" s="13" t="s">
        <v>22</v>
      </c>
      <c r="H262" s="36">
        <v>905</v>
      </c>
      <c r="I262" s="12">
        <f t="shared" si="74"/>
        <v>90.5</v>
      </c>
      <c r="J262" s="12">
        <f t="shared" si="75"/>
        <v>90.5</v>
      </c>
      <c r="K262" s="2">
        <v>95</v>
      </c>
      <c r="L262" s="22">
        <f t="shared" si="76"/>
        <v>12.251933701657459</v>
      </c>
      <c r="M262" s="13" t="s">
        <v>46</v>
      </c>
      <c r="N262" s="36">
        <v>556</v>
      </c>
      <c r="O262" s="12">
        <f t="shared" si="77"/>
        <v>55.6</v>
      </c>
      <c r="P262" s="12">
        <f t="shared" si="78"/>
        <v>55.6</v>
      </c>
      <c r="Q262" s="2">
        <v>60</v>
      </c>
      <c r="R262" s="39">
        <f t="shared" si="79"/>
        <v>19.942446043165468</v>
      </c>
    </row>
    <row r="263" spans="1:18" ht="12" customHeight="1">
      <c r="A263" s="10" t="s">
        <v>16</v>
      </c>
      <c r="B263" s="35">
        <v>1458</v>
      </c>
      <c r="C263" s="12">
        <f t="shared" si="71"/>
        <v>145.8</v>
      </c>
      <c r="D263" s="12">
        <f t="shared" si="72"/>
        <v>145.8</v>
      </c>
      <c r="E263" s="2">
        <v>150</v>
      </c>
      <c r="F263" s="22">
        <f t="shared" si="73"/>
        <v>11.117969821673524</v>
      </c>
      <c r="G263" s="13" t="s">
        <v>24</v>
      </c>
      <c r="H263" s="36">
        <v>533</v>
      </c>
      <c r="I263" s="12">
        <f t="shared" si="74"/>
        <v>53.300000000000004</v>
      </c>
      <c r="J263" s="12">
        <f t="shared" si="75"/>
        <v>53.300000000000004</v>
      </c>
      <c r="K263" s="2">
        <v>57</v>
      </c>
      <c r="L263" s="22">
        <f t="shared" si="76"/>
        <v>20.803001876172605</v>
      </c>
      <c r="M263" s="13" t="s">
        <v>47</v>
      </c>
      <c r="N263" s="36">
        <v>816</v>
      </c>
      <c r="O263" s="12">
        <f t="shared" si="77"/>
        <v>81.60000000000001</v>
      </c>
      <c r="P263" s="12">
        <f t="shared" si="78"/>
        <v>81.60000000000001</v>
      </c>
      <c r="Q263" s="2">
        <v>93</v>
      </c>
      <c r="R263" s="39">
        <f t="shared" si="79"/>
        <v>13.588235294117645</v>
      </c>
    </row>
    <row r="264" spans="1:18" ht="12" customHeight="1">
      <c r="A264" s="10" t="s">
        <v>17</v>
      </c>
      <c r="B264" s="35">
        <v>2218</v>
      </c>
      <c r="C264" s="12">
        <f t="shared" si="71"/>
        <v>221.8</v>
      </c>
      <c r="D264" s="12">
        <f t="shared" si="72"/>
        <v>150</v>
      </c>
      <c r="E264" s="2">
        <v>150</v>
      </c>
      <c r="F264" s="22">
        <f t="shared" si="73"/>
        <v>10.806666666666667</v>
      </c>
      <c r="G264" s="13" t="s">
        <v>26</v>
      </c>
      <c r="H264" s="36">
        <v>732</v>
      </c>
      <c r="I264" s="12">
        <f t="shared" si="74"/>
        <v>73.2</v>
      </c>
      <c r="J264" s="12">
        <f t="shared" si="75"/>
        <v>73.2</v>
      </c>
      <c r="K264" s="2">
        <v>75</v>
      </c>
      <c r="L264" s="22">
        <f t="shared" si="76"/>
        <v>15.147540983606556</v>
      </c>
      <c r="M264" s="13" t="s">
        <v>48</v>
      </c>
      <c r="N264" s="36">
        <v>816</v>
      </c>
      <c r="O264" s="12">
        <f t="shared" si="77"/>
        <v>81.60000000000001</v>
      </c>
      <c r="P264" s="12">
        <f t="shared" si="78"/>
        <v>81.60000000000001</v>
      </c>
      <c r="Q264" s="2">
        <v>94</v>
      </c>
      <c r="R264" s="39">
        <f t="shared" si="79"/>
        <v>13.588235294117645</v>
      </c>
    </row>
    <row r="265" spans="1:18" ht="12" customHeight="1">
      <c r="A265" s="10" t="s">
        <v>18</v>
      </c>
      <c r="B265" s="36">
        <v>636</v>
      </c>
      <c r="C265" s="12">
        <f t="shared" si="71"/>
        <v>63.6</v>
      </c>
      <c r="D265" s="12">
        <f t="shared" si="72"/>
        <v>63.6</v>
      </c>
      <c r="E265" s="2">
        <v>73</v>
      </c>
      <c r="F265" s="22">
        <f t="shared" si="73"/>
        <v>25.4874213836478</v>
      </c>
      <c r="G265" s="13" t="s">
        <v>28</v>
      </c>
      <c r="H265" s="35">
        <v>1554</v>
      </c>
      <c r="I265" s="12">
        <f t="shared" si="74"/>
        <v>155.4</v>
      </c>
      <c r="J265" s="12">
        <f t="shared" si="75"/>
        <v>150</v>
      </c>
      <c r="K265" s="2">
        <v>150</v>
      </c>
      <c r="L265" s="22">
        <f t="shared" si="76"/>
        <v>7.3919999999999995</v>
      </c>
      <c r="M265" s="13" t="s">
        <v>49</v>
      </c>
      <c r="N265" s="36">
        <v>657</v>
      </c>
      <c r="O265" s="12">
        <f t="shared" si="77"/>
        <v>65.7</v>
      </c>
      <c r="P265" s="12">
        <f t="shared" si="78"/>
        <v>65.7</v>
      </c>
      <c r="Q265" s="2">
        <v>78</v>
      </c>
      <c r="R265" s="39">
        <f t="shared" si="79"/>
        <v>16.876712328767123</v>
      </c>
    </row>
    <row r="266" spans="1:18" ht="12" customHeight="1">
      <c r="A266" s="10" t="s">
        <v>19</v>
      </c>
      <c r="B266" s="36">
        <v>764</v>
      </c>
      <c r="C266" s="12">
        <f t="shared" si="71"/>
        <v>76.4</v>
      </c>
      <c r="D266" s="12">
        <f t="shared" si="72"/>
        <v>76.4</v>
      </c>
      <c r="E266" s="2">
        <v>83</v>
      </c>
      <c r="F266" s="22">
        <f t="shared" si="73"/>
        <v>21.217277486910994</v>
      </c>
      <c r="G266" s="13" t="s">
        <v>30</v>
      </c>
      <c r="H266" s="35">
        <v>2458</v>
      </c>
      <c r="I266" s="12">
        <f t="shared" si="74"/>
        <v>245.8</v>
      </c>
      <c r="J266" s="12">
        <f t="shared" si="75"/>
        <v>150</v>
      </c>
      <c r="K266" s="2">
        <v>150</v>
      </c>
      <c r="L266" s="22">
        <f t="shared" si="76"/>
        <v>7.3919999999999995</v>
      </c>
      <c r="M266" s="13" t="s">
        <v>50</v>
      </c>
      <c r="N266" s="36">
        <v>642</v>
      </c>
      <c r="O266" s="12">
        <f t="shared" si="77"/>
        <v>64.2</v>
      </c>
      <c r="P266" s="12">
        <f t="shared" si="78"/>
        <v>64.2</v>
      </c>
      <c r="Q266" s="2">
        <v>69</v>
      </c>
      <c r="R266" s="39">
        <f t="shared" si="79"/>
        <v>17.271028037383175</v>
      </c>
    </row>
    <row r="267" spans="1:18" ht="12" customHeight="1">
      <c r="A267" s="10" t="s">
        <v>20</v>
      </c>
      <c r="B267" s="36">
        <v>796</v>
      </c>
      <c r="C267" s="12">
        <f t="shared" si="71"/>
        <v>79.60000000000001</v>
      </c>
      <c r="D267" s="12">
        <f t="shared" si="72"/>
        <v>79.60000000000001</v>
      </c>
      <c r="E267" s="2">
        <v>92</v>
      </c>
      <c r="F267" s="22">
        <f t="shared" si="73"/>
        <v>20.3643216080402</v>
      </c>
      <c r="G267" s="13" t="s">
        <v>32</v>
      </c>
      <c r="H267" s="35">
        <v>2642</v>
      </c>
      <c r="I267" s="12">
        <f t="shared" si="74"/>
        <v>264.2</v>
      </c>
      <c r="J267" s="12">
        <f t="shared" si="75"/>
        <v>150</v>
      </c>
      <c r="K267" s="2">
        <v>150</v>
      </c>
      <c r="L267" s="22">
        <f t="shared" si="76"/>
        <v>7.3919999999999995</v>
      </c>
      <c r="M267" s="13" t="s">
        <v>51</v>
      </c>
      <c r="N267" s="36">
        <v>783</v>
      </c>
      <c r="O267" s="12">
        <f t="shared" si="77"/>
        <v>78.30000000000001</v>
      </c>
      <c r="P267" s="12">
        <f t="shared" si="78"/>
        <v>78.30000000000001</v>
      </c>
      <c r="Q267" s="2">
        <v>89</v>
      </c>
      <c r="R267" s="39">
        <f t="shared" si="79"/>
        <v>14.160919540229882</v>
      </c>
    </row>
    <row r="268" spans="1:18" ht="12" customHeight="1">
      <c r="A268" s="10" t="s">
        <v>21</v>
      </c>
      <c r="B268" s="36">
        <v>876</v>
      </c>
      <c r="C268" s="12">
        <f t="shared" si="71"/>
        <v>87.60000000000001</v>
      </c>
      <c r="D268" s="12">
        <f t="shared" si="72"/>
        <v>87.60000000000001</v>
      </c>
      <c r="E268" s="2">
        <v>98</v>
      </c>
      <c r="F268" s="22">
        <f t="shared" si="73"/>
        <v>18.50456621004566</v>
      </c>
      <c r="G268" s="13" t="s">
        <v>34</v>
      </c>
      <c r="H268" s="35">
        <v>2160</v>
      </c>
      <c r="I268" s="12">
        <f t="shared" si="74"/>
        <v>216</v>
      </c>
      <c r="J268" s="12">
        <f t="shared" si="75"/>
        <v>150</v>
      </c>
      <c r="K268" s="2">
        <v>150</v>
      </c>
      <c r="L268" s="22">
        <f t="shared" si="76"/>
        <v>7.3919999999999995</v>
      </c>
      <c r="M268" s="13" t="s">
        <v>52</v>
      </c>
      <c r="N268" s="36">
        <v>938</v>
      </c>
      <c r="O268" s="12">
        <f t="shared" si="77"/>
        <v>93.80000000000001</v>
      </c>
      <c r="P268" s="12">
        <f t="shared" si="78"/>
        <v>93.80000000000001</v>
      </c>
      <c r="Q268" s="2">
        <v>110</v>
      </c>
      <c r="R268" s="39">
        <f t="shared" si="79"/>
        <v>11.820895522388058</v>
      </c>
    </row>
    <row r="269" spans="1:18" ht="12" customHeight="1">
      <c r="A269" s="10" t="s">
        <v>22</v>
      </c>
      <c r="B269" s="36">
        <v>755</v>
      </c>
      <c r="C269" s="12">
        <f t="shared" si="71"/>
        <v>75.5</v>
      </c>
      <c r="D269" s="12">
        <f t="shared" si="72"/>
        <v>75.5</v>
      </c>
      <c r="E269" s="2">
        <v>95</v>
      </c>
      <c r="F269" s="22">
        <f t="shared" si="73"/>
        <v>21.47019867549669</v>
      </c>
      <c r="G269" s="13" t="s">
        <v>36</v>
      </c>
      <c r="H269" s="35">
        <v>1877</v>
      </c>
      <c r="I269" s="12">
        <f t="shared" si="74"/>
        <v>187.70000000000002</v>
      </c>
      <c r="J269" s="12">
        <f t="shared" si="75"/>
        <v>150</v>
      </c>
      <c r="K269" s="2">
        <v>150</v>
      </c>
      <c r="L269" s="22">
        <f t="shared" si="76"/>
        <v>7.3919999999999995</v>
      </c>
      <c r="M269" s="13" t="s">
        <v>53</v>
      </c>
      <c r="N269" s="35">
        <v>1262</v>
      </c>
      <c r="O269" s="12">
        <f t="shared" si="77"/>
        <v>126.2</v>
      </c>
      <c r="P269" s="12">
        <f t="shared" si="78"/>
        <v>126.2</v>
      </c>
      <c r="Q269" s="2">
        <v>150</v>
      </c>
      <c r="R269" s="39">
        <f t="shared" si="79"/>
        <v>8.786053882725831</v>
      </c>
    </row>
    <row r="270" spans="1:18" ht="12" customHeight="1">
      <c r="A270" s="10" t="s">
        <v>23</v>
      </c>
      <c r="B270" s="36">
        <v>755</v>
      </c>
      <c r="C270" s="12">
        <f t="shared" si="71"/>
        <v>75.5</v>
      </c>
      <c r="D270" s="12">
        <f t="shared" si="72"/>
        <v>75.5</v>
      </c>
      <c r="E270" s="2">
        <v>99</v>
      </c>
      <c r="F270" s="22">
        <f t="shared" si="73"/>
        <v>21.47019867549669</v>
      </c>
      <c r="G270" s="13" t="s">
        <v>38</v>
      </c>
      <c r="H270" s="35">
        <v>3088</v>
      </c>
      <c r="I270" s="12">
        <f t="shared" si="74"/>
        <v>308.8</v>
      </c>
      <c r="J270" s="12">
        <f t="shared" si="75"/>
        <v>150</v>
      </c>
      <c r="K270" s="2">
        <v>150</v>
      </c>
      <c r="L270" s="22">
        <f t="shared" si="76"/>
        <v>7.3919999999999995</v>
      </c>
      <c r="M270" s="13" t="s">
        <v>54</v>
      </c>
      <c r="N270" s="35">
        <v>1503</v>
      </c>
      <c r="O270" s="12">
        <f t="shared" si="77"/>
        <v>150.3</v>
      </c>
      <c r="P270" s="12">
        <f t="shared" si="78"/>
        <v>150</v>
      </c>
      <c r="Q270" s="2">
        <v>150</v>
      </c>
      <c r="R270" s="39">
        <f t="shared" si="79"/>
        <v>7.3919999999999995</v>
      </c>
    </row>
    <row r="271" spans="1:18" ht="12" customHeight="1">
      <c r="A271" s="10" t="s">
        <v>24</v>
      </c>
      <c r="B271" s="36">
        <v>907</v>
      </c>
      <c r="C271" s="12">
        <f t="shared" si="71"/>
        <v>90.7</v>
      </c>
      <c r="D271" s="12">
        <f t="shared" si="72"/>
        <v>90.7</v>
      </c>
      <c r="E271" s="2">
        <v>115</v>
      </c>
      <c r="F271" s="22">
        <f t="shared" si="73"/>
        <v>17.87210584343991</v>
      </c>
      <c r="G271" s="13" t="s">
        <v>40</v>
      </c>
      <c r="H271" s="35">
        <v>1847</v>
      </c>
      <c r="I271" s="12">
        <f t="shared" si="74"/>
        <v>184.70000000000002</v>
      </c>
      <c r="J271" s="12">
        <f t="shared" si="75"/>
        <v>150</v>
      </c>
      <c r="K271" s="2">
        <v>150</v>
      </c>
      <c r="L271" s="22">
        <f t="shared" si="76"/>
        <v>7.3919999999999995</v>
      </c>
      <c r="M271" s="13" t="s">
        <v>55</v>
      </c>
      <c r="N271" s="36">
        <v>959</v>
      </c>
      <c r="O271" s="12">
        <f t="shared" si="77"/>
        <v>95.9</v>
      </c>
      <c r="P271" s="12">
        <f t="shared" si="78"/>
        <v>95.9</v>
      </c>
      <c r="Q271" s="2">
        <v>109</v>
      </c>
      <c r="R271" s="39">
        <f t="shared" si="79"/>
        <v>11.562043795620436</v>
      </c>
    </row>
    <row r="272" spans="1:18" ht="12" customHeight="1">
      <c r="A272" s="42" t="s">
        <v>25</v>
      </c>
      <c r="B272" s="46">
        <v>815</v>
      </c>
      <c r="C272" s="43">
        <f t="shared" si="71"/>
        <v>81.5</v>
      </c>
      <c r="D272" s="43">
        <f t="shared" si="72"/>
        <v>81.5</v>
      </c>
      <c r="E272" s="49">
        <v>80</v>
      </c>
      <c r="F272" s="44">
        <f t="shared" si="73"/>
        <v>19.88957055214724</v>
      </c>
      <c r="G272" s="45" t="s">
        <v>42</v>
      </c>
      <c r="H272" s="48">
        <v>1260</v>
      </c>
      <c r="I272" s="43">
        <f t="shared" si="74"/>
        <v>126</v>
      </c>
      <c r="J272" s="43">
        <f t="shared" si="75"/>
        <v>126</v>
      </c>
      <c r="K272" s="49">
        <v>121</v>
      </c>
      <c r="L272" s="44">
        <f t="shared" si="76"/>
        <v>8.799999999999999</v>
      </c>
      <c r="M272" s="13" t="s">
        <v>56</v>
      </c>
      <c r="N272" s="35">
        <v>1148</v>
      </c>
      <c r="O272" s="12">
        <f t="shared" si="77"/>
        <v>114.80000000000001</v>
      </c>
      <c r="P272" s="12">
        <f t="shared" si="78"/>
        <v>114.80000000000001</v>
      </c>
      <c r="Q272" s="2">
        <v>139</v>
      </c>
      <c r="R272" s="39">
        <f t="shared" si="79"/>
        <v>9.658536585365852</v>
      </c>
    </row>
    <row r="273" spans="1:18" ht="12" customHeight="1">
      <c r="A273" s="10" t="s">
        <v>26</v>
      </c>
      <c r="B273" s="35">
        <v>1411</v>
      </c>
      <c r="C273" s="12">
        <f t="shared" si="71"/>
        <v>141.1</v>
      </c>
      <c r="D273" s="12">
        <f t="shared" si="72"/>
        <v>141.1</v>
      </c>
      <c r="E273" s="2">
        <v>150</v>
      </c>
      <c r="F273" s="22">
        <f t="shared" si="73"/>
        <v>11.48830616583983</v>
      </c>
      <c r="G273" s="13" t="s">
        <v>44</v>
      </c>
      <c r="H273" s="36">
        <v>760</v>
      </c>
      <c r="I273" s="12">
        <f t="shared" si="74"/>
        <v>76</v>
      </c>
      <c r="J273" s="12">
        <f t="shared" si="75"/>
        <v>76</v>
      </c>
      <c r="K273" s="2">
        <v>84</v>
      </c>
      <c r="L273" s="22">
        <f t="shared" si="76"/>
        <v>14.589473684210526</v>
      </c>
      <c r="M273" s="13" t="s">
        <v>57</v>
      </c>
      <c r="N273" s="35">
        <v>1149</v>
      </c>
      <c r="O273" s="12">
        <f t="shared" si="77"/>
        <v>114.9</v>
      </c>
      <c r="P273" s="12">
        <f t="shared" si="78"/>
        <v>114.9</v>
      </c>
      <c r="Q273" s="2">
        <v>135</v>
      </c>
      <c r="R273" s="39">
        <f t="shared" si="79"/>
        <v>9.65013054830287</v>
      </c>
    </row>
    <row r="274" spans="1:18" ht="12" customHeight="1">
      <c r="A274" s="10" t="s">
        <v>27</v>
      </c>
      <c r="B274" s="36">
        <v>775</v>
      </c>
      <c r="C274" s="12">
        <f t="shared" si="71"/>
        <v>77.5</v>
      </c>
      <c r="D274" s="12">
        <f t="shared" si="72"/>
        <v>77.5</v>
      </c>
      <c r="E274" s="2">
        <v>78</v>
      </c>
      <c r="F274" s="22">
        <f t="shared" si="73"/>
        <v>20.916129032258066</v>
      </c>
      <c r="G274" s="13" t="s">
        <v>46</v>
      </c>
      <c r="H274" s="36">
        <v>756</v>
      </c>
      <c r="I274" s="12">
        <f t="shared" si="74"/>
        <v>75.60000000000001</v>
      </c>
      <c r="J274" s="12">
        <f t="shared" si="75"/>
        <v>75.60000000000001</v>
      </c>
      <c r="K274" s="2">
        <v>82</v>
      </c>
      <c r="L274" s="22">
        <f t="shared" si="76"/>
        <v>14.666666666666664</v>
      </c>
      <c r="M274" s="13" t="s">
        <v>58</v>
      </c>
      <c r="N274" s="35">
        <v>1578</v>
      </c>
      <c r="O274" s="12">
        <f t="shared" si="77"/>
        <v>157.8</v>
      </c>
      <c r="P274" s="12">
        <f t="shared" si="78"/>
        <v>150</v>
      </c>
      <c r="Q274" s="2">
        <v>150</v>
      </c>
      <c r="R274" s="39">
        <f t="shared" si="79"/>
        <v>7.3919999999999995</v>
      </c>
    </row>
    <row r="275" spans="1:18" ht="12" customHeight="1">
      <c r="A275" s="10" t="s">
        <v>28</v>
      </c>
      <c r="B275" s="36">
        <v>394</v>
      </c>
      <c r="C275" s="12">
        <f t="shared" si="71"/>
        <v>39.400000000000006</v>
      </c>
      <c r="D275" s="12">
        <f t="shared" si="72"/>
        <v>39.400000000000006</v>
      </c>
      <c r="E275" s="2">
        <v>40</v>
      </c>
      <c r="F275" s="22">
        <f t="shared" si="73"/>
        <v>41.14213197969543</v>
      </c>
      <c r="G275" s="13" t="s">
        <v>48</v>
      </c>
      <c r="H275" s="35">
        <v>1070</v>
      </c>
      <c r="I275" s="12">
        <f t="shared" si="74"/>
        <v>107</v>
      </c>
      <c r="J275" s="12">
        <f t="shared" si="75"/>
        <v>107</v>
      </c>
      <c r="K275" s="2">
        <v>120</v>
      </c>
      <c r="L275" s="22">
        <f t="shared" si="76"/>
        <v>10.362616822429906</v>
      </c>
      <c r="M275" s="13" t="s">
        <v>59</v>
      </c>
      <c r="N275" s="35">
        <v>1048</v>
      </c>
      <c r="O275" s="12">
        <f t="shared" si="77"/>
        <v>104.80000000000001</v>
      </c>
      <c r="P275" s="12">
        <f t="shared" si="78"/>
        <v>104.80000000000001</v>
      </c>
      <c r="Q275" s="2">
        <v>130</v>
      </c>
      <c r="R275" s="39">
        <f t="shared" si="79"/>
        <v>10.580152671755723</v>
      </c>
    </row>
    <row r="276" spans="1:18" ht="12" customHeight="1">
      <c r="A276" s="10" t="s">
        <v>29</v>
      </c>
      <c r="B276" s="36">
        <v>424</v>
      </c>
      <c r="C276" s="12">
        <f t="shared" si="71"/>
        <v>42.400000000000006</v>
      </c>
      <c r="D276" s="12">
        <f t="shared" si="72"/>
        <v>42.400000000000006</v>
      </c>
      <c r="E276" s="2">
        <v>51</v>
      </c>
      <c r="F276" s="22">
        <f t="shared" si="73"/>
        <v>38.23113207547169</v>
      </c>
      <c r="G276" s="13"/>
      <c r="H276" s="40"/>
      <c r="I276" s="3"/>
      <c r="J276" s="3"/>
      <c r="K276" s="3"/>
      <c r="L276" s="14"/>
      <c r="M276" s="13" t="s">
        <v>60</v>
      </c>
      <c r="N276" s="35">
        <v>1550</v>
      </c>
      <c r="O276" s="12">
        <f t="shared" si="77"/>
        <v>155</v>
      </c>
      <c r="P276" s="12">
        <f t="shared" si="78"/>
        <v>150</v>
      </c>
      <c r="Q276" s="2">
        <v>150</v>
      </c>
      <c r="R276" s="39">
        <f t="shared" si="79"/>
        <v>7.3919999999999995</v>
      </c>
    </row>
    <row r="277" spans="1:18" ht="12" customHeight="1">
      <c r="A277" s="10" t="s">
        <v>30</v>
      </c>
      <c r="B277" s="36">
        <v>610</v>
      </c>
      <c r="C277" s="12">
        <f t="shared" si="71"/>
        <v>61</v>
      </c>
      <c r="D277" s="12">
        <f t="shared" si="72"/>
        <v>61</v>
      </c>
      <c r="E277" s="2">
        <v>61</v>
      </c>
      <c r="F277" s="22">
        <f t="shared" si="73"/>
        <v>26.57377049180328</v>
      </c>
      <c r="G277" s="68" t="s">
        <v>63</v>
      </c>
      <c r="H277" s="69"/>
      <c r="I277" s="69"/>
      <c r="J277" s="69"/>
      <c r="K277" s="69"/>
      <c r="L277" s="70"/>
      <c r="M277" s="13" t="s">
        <v>61</v>
      </c>
      <c r="N277" s="36">
        <v>912</v>
      </c>
      <c r="O277" s="12">
        <f t="shared" si="77"/>
        <v>91.2</v>
      </c>
      <c r="P277" s="12">
        <f t="shared" si="78"/>
        <v>91.2</v>
      </c>
      <c r="Q277" s="2">
        <v>102</v>
      </c>
      <c r="R277" s="39">
        <f t="shared" si="79"/>
        <v>12.157894736842104</v>
      </c>
    </row>
    <row r="278" spans="1:18" ht="12" customHeight="1">
      <c r="A278" s="10" t="s">
        <v>31</v>
      </c>
      <c r="B278" s="36">
        <v>648</v>
      </c>
      <c r="C278" s="12">
        <f t="shared" si="71"/>
        <v>64.8</v>
      </c>
      <c r="D278" s="12">
        <f t="shared" si="72"/>
        <v>64.8</v>
      </c>
      <c r="E278" s="2">
        <v>79</v>
      </c>
      <c r="F278" s="22">
        <f t="shared" si="73"/>
        <v>25.015432098765434</v>
      </c>
      <c r="G278" s="13" t="s">
        <v>9</v>
      </c>
      <c r="H278" s="36">
        <v>962</v>
      </c>
      <c r="I278" s="12">
        <f aca="true" t="shared" si="80" ref="I278:I308">SUM(0.1*(H278))</f>
        <v>96.2</v>
      </c>
      <c r="J278" s="12">
        <f aca="true" t="shared" si="81" ref="J278:J308">IF(I278&gt;150,150,I278)</f>
        <v>96.2</v>
      </c>
      <c r="K278" s="2">
        <v>100</v>
      </c>
      <c r="L278" s="22">
        <f aca="true" t="shared" si="82" ref="L278:L308">1108.8/J278</f>
        <v>11.525987525987524</v>
      </c>
      <c r="M278" s="13" t="s">
        <v>64</v>
      </c>
      <c r="N278" s="35">
        <v>1025</v>
      </c>
      <c r="O278" s="12">
        <f t="shared" si="77"/>
        <v>102.5</v>
      </c>
      <c r="P278" s="12">
        <f t="shared" si="78"/>
        <v>102.5</v>
      </c>
      <c r="Q278" s="2">
        <v>129</v>
      </c>
      <c r="R278" s="39">
        <f t="shared" si="79"/>
        <v>10.817560975609755</v>
      </c>
    </row>
    <row r="279" spans="1:18" ht="12" customHeight="1">
      <c r="A279" s="10" t="s">
        <v>32</v>
      </c>
      <c r="B279" s="36">
        <v>590</v>
      </c>
      <c r="C279" s="12">
        <f t="shared" si="71"/>
        <v>59</v>
      </c>
      <c r="D279" s="12">
        <f t="shared" si="72"/>
        <v>59</v>
      </c>
      <c r="E279" s="2">
        <v>69</v>
      </c>
      <c r="F279" s="22">
        <f t="shared" si="73"/>
        <v>27.47457627118644</v>
      </c>
      <c r="G279" s="13" t="s">
        <v>10</v>
      </c>
      <c r="H279" s="36">
        <v>595</v>
      </c>
      <c r="I279" s="12">
        <f t="shared" si="80"/>
        <v>59.5</v>
      </c>
      <c r="J279" s="12">
        <f t="shared" si="81"/>
        <v>59.5</v>
      </c>
      <c r="K279" s="2">
        <v>63</v>
      </c>
      <c r="L279" s="22">
        <f t="shared" si="82"/>
        <v>18.635294117647057</v>
      </c>
      <c r="M279" s="13" t="s">
        <v>65</v>
      </c>
      <c r="N279" s="35">
        <v>1161</v>
      </c>
      <c r="O279" s="12">
        <f t="shared" si="77"/>
        <v>116.10000000000001</v>
      </c>
      <c r="P279" s="12">
        <f t="shared" si="78"/>
        <v>116.10000000000001</v>
      </c>
      <c r="Q279" s="2">
        <v>150</v>
      </c>
      <c r="R279" s="39">
        <f t="shared" si="79"/>
        <v>9.550387596899224</v>
      </c>
    </row>
    <row r="280" spans="1:18" ht="12" customHeight="1">
      <c r="A280" s="42" t="s">
        <v>33</v>
      </c>
      <c r="B280" s="46">
        <v>745</v>
      </c>
      <c r="C280" s="43">
        <f t="shared" si="71"/>
        <v>74.5</v>
      </c>
      <c r="D280" s="43">
        <f t="shared" si="72"/>
        <v>74.5</v>
      </c>
      <c r="E280" s="49">
        <v>73</v>
      </c>
      <c r="F280" s="44">
        <f t="shared" si="73"/>
        <v>21.758389261744966</v>
      </c>
      <c r="G280" s="13" t="s">
        <v>11</v>
      </c>
      <c r="H280" s="36">
        <v>798</v>
      </c>
      <c r="I280" s="12">
        <f t="shared" si="80"/>
        <v>79.80000000000001</v>
      </c>
      <c r="J280" s="12">
        <f t="shared" si="81"/>
        <v>79.80000000000001</v>
      </c>
      <c r="K280" s="2">
        <v>89</v>
      </c>
      <c r="L280" s="22">
        <f t="shared" si="82"/>
        <v>13.89473684210526</v>
      </c>
      <c r="M280" s="13" t="s">
        <v>66</v>
      </c>
      <c r="N280" s="35">
        <v>1321</v>
      </c>
      <c r="O280" s="12">
        <f t="shared" si="77"/>
        <v>132.1</v>
      </c>
      <c r="P280" s="12">
        <f t="shared" si="78"/>
        <v>132.1</v>
      </c>
      <c r="Q280" s="2">
        <v>150</v>
      </c>
      <c r="R280" s="39">
        <f t="shared" si="79"/>
        <v>8.393641180923543</v>
      </c>
    </row>
    <row r="281" spans="1:18" ht="12" customHeight="1">
      <c r="A281" s="10" t="s">
        <v>34</v>
      </c>
      <c r="B281" s="35">
        <v>1089</v>
      </c>
      <c r="C281" s="12">
        <f t="shared" si="71"/>
        <v>108.9</v>
      </c>
      <c r="D281" s="12">
        <f t="shared" si="72"/>
        <v>108.9</v>
      </c>
      <c r="E281" s="2">
        <v>118</v>
      </c>
      <c r="F281" s="22">
        <f t="shared" si="73"/>
        <v>14.885215794306703</v>
      </c>
      <c r="G281" s="13" t="s">
        <v>12</v>
      </c>
      <c r="H281" s="36">
        <v>682</v>
      </c>
      <c r="I281" s="12">
        <f t="shared" si="80"/>
        <v>68.2</v>
      </c>
      <c r="J281" s="12">
        <f t="shared" si="81"/>
        <v>68.2</v>
      </c>
      <c r="K281" s="2">
        <v>75</v>
      </c>
      <c r="L281" s="22">
        <f t="shared" si="82"/>
        <v>16.258064516129032</v>
      </c>
      <c r="M281" s="13" t="s">
        <v>67</v>
      </c>
      <c r="N281" s="35">
        <v>1115</v>
      </c>
      <c r="O281" s="12">
        <f t="shared" si="77"/>
        <v>111.5</v>
      </c>
      <c r="P281" s="12">
        <f t="shared" si="78"/>
        <v>111.5</v>
      </c>
      <c r="Q281" s="2">
        <v>126</v>
      </c>
      <c r="R281" s="39">
        <f t="shared" si="79"/>
        <v>9.94439461883408</v>
      </c>
    </row>
    <row r="282" spans="1:18" ht="12" customHeight="1">
      <c r="A282" s="10" t="s">
        <v>35</v>
      </c>
      <c r="B282" s="35">
        <v>1193</v>
      </c>
      <c r="C282" s="12">
        <f t="shared" si="71"/>
        <v>119.30000000000001</v>
      </c>
      <c r="D282" s="12">
        <f t="shared" si="72"/>
        <v>119.30000000000001</v>
      </c>
      <c r="E282" s="2">
        <v>139</v>
      </c>
      <c r="F282" s="22">
        <f t="shared" si="73"/>
        <v>13.58759430008382</v>
      </c>
      <c r="G282" s="13" t="s">
        <v>13</v>
      </c>
      <c r="H282" s="36">
        <v>781</v>
      </c>
      <c r="I282" s="12">
        <f t="shared" si="80"/>
        <v>78.10000000000001</v>
      </c>
      <c r="J282" s="12">
        <f t="shared" si="81"/>
        <v>78.10000000000001</v>
      </c>
      <c r="K282" s="2">
        <v>86</v>
      </c>
      <c r="L282" s="22">
        <f t="shared" si="82"/>
        <v>14.197183098591546</v>
      </c>
      <c r="M282" s="13" t="s">
        <v>68</v>
      </c>
      <c r="N282" s="35">
        <v>1545</v>
      </c>
      <c r="O282" s="12">
        <f t="shared" si="77"/>
        <v>154.5</v>
      </c>
      <c r="P282" s="12">
        <f t="shared" si="78"/>
        <v>150</v>
      </c>
      <c r="Q282" s="2">
        <v>150</v>
      </c>
      <c r="R282" s="39">
        <f t="shared" si="79"/>
        <v>7.3919999999999995</v>
      </c>
    </row>
    <row r="283" spans="1:18" ht="12" customHeight="1">
      <c r="A283" s="10" t="s">
        <v>36</v>
      </c>
      <c r="B283" s="35">
        <v>1083</v>
      </c>
      <c r="C283" s="12">
        <f t="shared" si="71"/>
        <v>108.30000000000001</v>
      </c>
      <c r="D283" s="12">
        <f t="shared" si="72"/>
        <v>108.30000000000001</v>
      </c>
      <c r="E283" s="2">
        <v>120</v>
      </c>
      <c r="F283" s="22">
        <f t="shared" si="73"/>
        <v>14.967682363804245</v>
      </c>
      <c r="G283" s="13" t="s">
        <v>14</v>
      </c>
      <c r="H283" s="36">
        <v>568</v>
      </c>
      <c r="I283" s="12">
        <f t="shared" si="80"/>
        <v>56.800000000000004</v>
      </c>
      <c r="J283" s="12">
        <f t="shared" si="81"/>
        <v>56.800000000000004</v>
      </c>
      <c r="K283" s="2">
        <v>61</v>
      </c>
      <c r="L283" s="22">
        <f t="shared" si="82"/>
        <v>19.521126760563376</v>
      </c>
      <c r="M283" s="13" t="s">
        <v>69</v>
      </c>
      <c r="N283" s="36">
        <v>739</v>
      </c>
      <c r="O283" s="12">
        <f t="shared" si="77"/>
        <v>73.9</v>
      </c>
      <c r="P283" s="12">
        <f t="shared" si="78"/>
        <v>73.9</v>
      </c>
      <c r="Q283" s="2">
        <v>77</v>
      </c>
      <c r="R283" s="39">
        <f t="shared" si="79"/>
        <v>15.004059539918808</v>
      </c>
    </row>
    <row r="284" spans="1:18" ht="12" customHeight="1">
      <c r="A284" s="10" t="s">
        <v>37</v>
      </c>
      <c r="B284" s="35">
        <v>1393</v>
      </c>
      <c r="C284" s="12">
        <f t="shared" si="71"/>
        <v>139.3</v>
      </c>
      <c r="D284" s="12">
        <f t="shared" si="72"/>
        <v>139.3</v>
      </c>
      <c r="E284" s="2">
        <v>150</v>
      </c>
      <c r="F284" s="22">
        <f t="shared" si="73"/>
        <v>11.6367552045944</v>
      </c>
      <c r="G284" s="13" t="s">
        <v>15</v>
      </c>
      <c r="H284" s="36">
        <v>508</v>
      </c>
      <c r="I284" s="12">
        <f t="shared" si="80"/>
        <v>50.800000000000004</v>
      </c>
      <c r="J284" s="12">
        <f t="shared" si="81"/>
        <v>50.800000000000004</v>
      </c>
      <c r="K284" s="2">
        <v>60</v>
      </c>
      <c r="L284" s="22">
        <f t="shared" si="82"/>
        <v>21.826771653543304</v>
      </c>
      <c r="M284" s="13" t="s">
        <v>70</v>
      </c>
      <c r="N284" s="36">
        <v>668</v>
      </c>
      <c r="O284" s="12">
        <f t="shared" si="77"/>
        <v>66.8</v>
      </c>
      <c r="P284" s="12">
        <f t="shared" si="78"/>
        <v>66.8</v>
      </c>
      <c r="Q284" s="2">
        <v>74</v>
      </c>
      <c r="R284" s="39">
        <f t="shared" si="79"/>
        <v>16.59880239520958</v>
      </c>
    </row>
    <row r="285" spans="1:18" ht="12" customHeight="1">
      <c r="A285" s="10" t="s">
        <v>38</v>
      </c>
      <c r="B285" s="35">
        <v>1055</v>
      </c>
      <c r="C285" s="12">
        <f t="shared" si="71"/>
        <v>105.5</v>
      </c>
      <c r="D285" s="12">
        <f t="shared" si="72"/>
        <v>105.5</v>
      </c>
      <c r="E285" s="2">
        <v>121</v>
      </c>
      <c r="F285" s="22">
        <f t="shared" si="73"/>
        <v>15.364928909952607</v>
      </c>
      <c r="G285" s="13" t="s">
        <v>16</v>
      </c>
      <c r="H285" s="36">
        <v>533</v>
      </c>
      <c r="I285" s="12">
        <f t="shared" si="80"/>
        <v>53.300000000000004</v>
      </c>
      <c r="J285" s="12">
        <f t="shared" si="81"/>
        <v>53.300000000000004</v>
      </c>
      <c r="K285" s="2">
        <v>68</v>
      </c>
      <c r="L285" s="22">
        <f t="shared" si="82"/>
        <v>20.803001876172605</v>
      </c>
      <c r="M285" s="13" t="s">
        <v>71</v>
      </c>
      <c r="N285" s="36">
        <v>942</v>
      </c>
      <c r="O285" s="12">
        <f t="shared" si="77"/>
        <v>94.2</v>
      </c>
      <c r="P285" s="12">
        <f t="shared" si="78"/>
        <v>94.2</v>
      </c>
      <c r="Q285" s="2">
        <v>113</v>
      </c>
      <c r="R285" s="39">
        <f t="shared" si="79"/>
        <v>11.770700636942674</v>
      </c>
    </row>
    <row r="286" spans="1:18" ht="12" customHeight="1">
      <c r="A286" s="10" t="s">
        <v>39</v>
      </c>
      <c r="B286" s="35">
        <v>1619</v>
      </c>
      <c r="C286" s="12">
        <f t="shared" si="71"/>
        <v>161.9</v>
      </c>
      <c r="D286" s="12">
        <f t="shared" si="72"/>
        <v>150</v>
      </c>
      <c r="E286" s="2">
        <v>150</v>
      </c>
      <c r="F286" s="22">
        <f t="shared" si="73"/>
        <v>10.806666666666667</v>
      </c>
      <c r="G286" s="13" t="s">
        <v>17</v>
      </c>
      <c r="H286" s="35">
        <v>2182</v>
      </c>
      <c r="I286" s="12">
        <f t="shared" si="80"/>
        <v>218.20000000000002</v>
      </c>
      <c r="J286" s="12">
        <f t="shared" si="81"/>
        <v>150</v>
      </c>
      <c r="K286" s="2">
        <v>150</v>
      </c>
      <c r="L286" s="22">
        <f t="shared" si="82"/>
        <v>7.3919999999999995</v>
      </c>
      <c r="M286" s="13" t="s">
        <v>72</v>
      </c>
      <c r="N286" s="36">
        <v>841</v>
      </c>
      <c r="O286" s="12">
        <f t="shared" si="77"/>
        <v>84.10000000000001</v>
      </c>
      <c r="P286" s="12">
        <f t="shared" si="78"/>
        <v>84.10000000000001</v>
      </c>
      <c r="Q286" s="2">
        <v>86</v>
      </c>
      <c r="R286" s="39">
        <f t="shared" si="79"/>
        <v>13.184304399524374</v>
      </c>
    </row>
    <row r="287" spans="1:18" ht="12" customHeight="1">
      <c r="A287" s="10" t="s">
        <v>40</v>
      </c>
      <c r="B287" s="35">
        <v>1954</v>
      </c>
      <c r="C287" s="12">
        <f t="shared" si="71"/>
        <v>195.4</v>
      </c>
      <c r="D287" s="12">
        <f t="shared" si="72"/>
        <v>150</v>
      </c>
      <c r="E287" s="2">
        <v>150</v>
      </c>
      <c r="F287" s="22">
        <f t="shared" si="73"/>
        <v>10.806666666666667</v>
      </c>
      <c r="G287" s="13" t="s">
        <v>18</v>
      </c>
      <c r="H287" s="36">
        <v>920</v>
      </c>
      <c r="I287" s="12">
        <f t="shared" si="80"/>
        <v>92</v>
      </c>
      <c r="J287" s="12">
        <f t="shared" si="81"/>
        <v>92</v>
      </c>
      <c r="K287" s="2">
        <v>98</v>
      </c>
      <c r="L287" s="22">
        <f t="shared" si="82"/>
        <v>12.052173913043477</v>
      </c>
      <c r="M287" s="13" t="s">
        <v>73</v>
      </c>
      <c r="N287" s="36">
        <v>645</v>
      </c>
      <c r="O287" s="12">
        <f t="shared" si="77"/>
        <v>64.5</v>
      </c>
      <c r="P287" s="12">
        <f t="shared" si="78"/>
        <v>64.5</v>
      </c>
      <c r="Q287" s="2">
        <v>66</v>
      </c>
      <c r="R287" s="39">
        <f t="shared" si="79"/>
        <v>17.190697674418605</v>
      </c>
    </row>
    <row r="288" spans="1:18" ht="12" customHeight="1">
      <c r="A288" s="10" t="s">
        <v>41</v>
      </c>
      <c r="B288" s="35">
        <v>1633</v>
      </c>
      <c r="C288" s="12">
        <f aca="true" t="shared" si="83" ref="C288:C308">SUM(0.1*(B288))</f>
        <v>163.3</v>
      </c>
      <c r="D288" s="12">
        <f aca="true" t="shared" si="84" ref="D288:D308">IF(C288&gt;150,150,C288)</f>
        <v>150</v>
      </c>
      <c r="E288" s="2">
        <v>150</v>
      </c>
      <c r="F288" s="22">
        <f aca="true" t="shared" si="85" ref="F288:F308">1621/D288</f>
        <v>10.806666666666667</v>
      </c>
      <c r="G288" s="13" t="s">
        <v>19</v>
      </c>
      <c r="H288" s="36">
        <v>617</v>
      </c>
      <c r="I288" s="12">
        <f t="shared" si="80"/>
        <v>61.7</v>
      </c>
      <c r="J288" s="12">
        <f t="shared" si="81"/>
        <v>61.7</v>
      </c>
      <c r="K288" s="2">
        <v>62</v>
      </c>
      <c r="L288" s="22">
        <f t="shared" si="82"/>
        <v>17.970826580226902</v>
      </c>
      <c r="M288" s="13" t="s">
        <v>74</v>
      </c>
      <c r="N288" s="36">
        <v>847</v>
      </c>
      <c r="O288" s="12">
        <f aca="true" t="shared" si="86" ref="O288:O304">SUM(0.1*(N288))</f>
        <v>84.7</v>
      </c>
      <c r="P288" s="12">
        <f aca="true" t="shared" si="87" ref="P288:P304">IF(O288&gt;150,150,O288)</f>
        <v>84.7</v>
      </c>
      <c r="Q288" s="2">
        <v>100</v>
      </c>
      <c r="R288" s="39">
        <f aca="true" t="shared" si="88" ref="R288:R304">1108.8/P288</f>
        <v>13.09090909090909</v>
      </c>
    </row>
    <row r="289" spans="1:18" ht="12" customHeight="1">
      <c r="A289" s="10" t="s">
        <v>42</v>
      </c>
      <c r="B289" s="35">
        <v>2395</v>
      </c>
      <c r="C289" s="12">
        <f t="shared" si="83"/>
        <v>239.5</v>
      </c>
      <c r="D289" s="12">
        <f t="shared" si="84"/>
        <v>150</v>
      </c>
      <c r="E289" s="2">
        <v>150</v>
      </c>
      <c r="F289" s="22">
        <f t="shared" si="85"/>
        <v>10.806666666666667</v>
      </c>
      <c r="G289" s="13" t="s">
        <v>20</v>
      </c>
      <c r="H289" s="36">
        <v>735</v>
      </c>
      <c r="I289" s="12">
        <f t="shared" si="80"/>
        <v>73.5</v>
      </c>
      <c r="J289" s="12">
        <f t="shared" si="81"/>
        <v>73.5</v>
      </c>
      <c r="K289" s="2">
        <v>96</v>
      </c>
      <c r="L289" s="22">
        <f t="shared" si="82"/>
        <v>15.085714285714285</v>
      </c>
      <c r="M289" s="45" t="s">
        <v>75</v>
      </c>
      <c r="N289" s="46">
        <v>526</v>
      </c>
      <c r="O289" s="43">
        <f t="shared" si="86"/>
        <v>52.6</v>
      </c>
      <c r="P289" s="43">
        <f t="shared" si="87"/>
        <v>52.6</v>
      </c>
      <c r="Q289" s="49">
        <v>52</v>
      </c>
      <c r="R289" s="47">
        <f t="shared" si="88"/>
        <v>21.079847908745247</v>
      </c>
    </row>
    <row r="290" spans="1:18" ht="12" customHeight="1">
      <c r="A290" s="10" t="s">
        <v>43</v>
      </c>
      <c r="B290" s="35">
        <v>1782</v>
      </c>
      <c r="C290" s="12">
        <f t="shared" si="83"/>
        <v>178.20000000000002</v>
      </c>
      <c r="D290" s="12">
        <f t="shared" si="84"/>
        <v>150</v>
      </c>
      <c r="E290" s="2">
        <v>150</v>
      </c>
      <c r="F290" s="22">
        <f t="shared" si="85"/>
        <v>10.806666666666667</v>
      </c>
      <c r="G290" s="13" t="s">
        <v>21</v>
      </c>
      <c r="H290" s="35">
        <v>1053</v>
      </c>
      <c r="I290" s="12">
        <f t="shared" si="80"/>
        <v>105.30000000000001</v>
      </c>
      <c r="J290" s="12">
        <f t="shared" si="81"/>
        <v>105.30000000000001</v>
      </c>
      <c r="K290" s="2">
        <v>140</v>
      </c>
      <c r="L290" s="22">
        <f t="shared" si="82"/>
        <v>10.529914529914528</v>
      </c>
      <c r="M290" s="13" t="s">
        <v>76</v>
      </c>
      <c r="N290" s="36">
        <v>520</v>
      </c>
      <c r="O290" s="12">
        <f t="shared" si="86"/>
        <v>52</v>
      </c>
      <c r="P290" s="12">
        <f t="shared" si="87"/>
        <v>52</v>
      </c>
      <c r="Q290" s="2">
        <v>54</v>
      </c>
      <c r="R290" s="39">
        <f t="shared" si="88"/>
        <v>21.323076923076922</v>
      </c>
    </row>
    <row r="291" spans="1:18" ht="12" customHeight="1">
      <c r="A291" s="10" t="s">
        <v>44</v>
      </c>
      <c r="B291" s="35">
        <v>1432</v>
      </c>
      <c r="C291" s="12">
        <f t="shared" si="83"/>
        <v>143.20000000000002</v>
      </c>
      <c r="D291" s="12">
        <f t="shared" si="84"/>
        <v>143.20000000000002</v>
      </c>
      <c r="E291" s="2">
        <v>150</v>
      </c>
      <c r="F291" s="22">
        <f t="shared" si="85"/>
        <v>11.319832402234635</v>
      </c>
      <c r="G291" s="13" t="s">
        <v>22</v>
      </c>
      <c r="H291" s="35">
        <v>1042</v>
      </c>
      <c r="I291" s="12">
        <f t="shared" si="80"/>
        <v>104.2</v>
      </c>
      <c r="J291" s="12">
        <f t="shared" si="81"/>
        <v>104.2</v>
      </c>
      <c r="K291" s="2">
        <v>116</v>
      </c>
      <c r="L291" s="22">
        <f t="shared" si="82"/>
        <v>10.641074856046064</v>
      </c>
      <c r="M291" s="45" t="s">
        <v>77</v>
      </c>
      <c r="N291" s="46">
        <v>714</v>
      </c>
      <c r="O291" s="43">
        <f t="shared" si="86"/>
        <v>71.4</v>
      </c>
      <c r="P291" s="43">
        <f t="shared" si="87"/>
        <v>71.4</v>
      </c>
      <c r="Q291" s="49">
        <v>69</v>
      </c>
      <c r="R291" s="47">
        <f t="shared" si="88"/>
        <v>15.52941176470588</v>
      </c>
    </row>
    <row r="292" spans="1:18" ht="12" customHeight="1">
      <c r="A292" s="10" t="s">
        <v>45</v>
      </c>
      <c r="B292" s="35">
        <v>2172</v>
      </c>
      <c r="C292" s="12">
        <f t="shared" si="83"/>
        <v>217.20000000000002</v>
      </c>
      <c r="D292" s="12">
        <f t="shared" si="84"/>
        <v>150</v>
      </c>
      <c r="E292" s="2">
        <v>150</v>
      </c>
      <c r="F292" s="22">
        <f t="shared" si="85"/>
        <v>10.806666666666667</v>
      </c>
      <c r="G292" s="13" t="s">
        <v>23</v>
      </c>
      <c r="H292" s="36">
        <v>439</v>
      </c>
      <c r="I292" s="12">
        <f t="shared" si="80"/>
        <v>43.900000000000006</v>
      </c>
      <c r="J292" s="12">
        <f t="shared" si="81"/>
        <v>43.900000000000006</v>
      </c>
      <c r="K292" s="2">
        <v>46</v>
      </c>
      <c r="L292" s="22">
        <f t="shared" si="82"/>
        <v>25.257403189066054</v>
      </c>
      <c r="M292" s="45" t="s">
        <v>78</v>
      </c>
      <c r="N292" s="46">
        <v>725</v>
      </c>
      <c r="O292" s="43">
        <f t="shared" si="86"/>
        <v>72.5</v>
      </c>
      <c r="P292" s="43">
        <f t="shared" si="87"/>
        <v>72.5</v>
      </c>
      <c r="Q292" s="49">
        <v>68</v>
      </c>
      <c r="R292" s="47">
        <f t="shared" si="88"/>
        <v>15.293793103448275</v>
      </c>
    </row>
    <row r="293" spans="1:18" ht="12" customHeight="1">
      <c r="A293" s="10" t="s">
        <v>46</v>
      </c>
      <c r="B293" s="35">
        <v>2332</v>
      </c>
      <c r="C293" s="12">
        <f t="shared" si="83"/>
        <v>233.20000000000002</v>
      </c>
      <c r="D293" s="12">
        <f t="shared" si="84"/>
        <v>150</v>
      </c>
      <c r="E293" s="2">
        <v>150</v>
      </c>
      <c r="F293" s="22">
        <f t="shared" si="85"/>
        <v>10.806666666666667</v>
      </c>
      <c r="G293" s="13" t="s">
        <v>24</v>
      </c>
      <c r="H293" s="35">
        <v>1475</v>
      </c>
      <c r="I293" s="12">
        <f t="shared" si="80"/>
        <v>147.5</v>
      </c>
      <c r="J293" s="12">
        <f t="shared" si="81"/>
        <v>147.5</v>
      </c>
      <c r="K293" s="2">
        <v>150</v>
      </c>
      <c r="L293" s="22">
        <f t="shared" si="82"/>
        <v>7.51728813559322</v>
      </c>
      <c r="M293" s="45" t="s">
        <v>79</v>
      </c>
      <c r="N293" s="46">
        <v>460</v>
      </c>
      <c r="O293" s="43">
        <f t="shared" si="86"/>
        <v>46</v>
      </c>
      <c r="P293" s="43">
        <f t="shared" si="87"/>
        <v>46</v>
      </c>
      <c r="Q293" s="49">
        <v>45</v>
      </c>
      <c r="R293" s="47">
        <f t="shared" si="88"/>
        <v>24.104347826086954</v>
      </c>
    </row>
    <row r="294" spans="1:18" ht="12" customHeight="1">
      <c r="A294" s="10" t="s">
        <v>47</v>
      </c>
      <c r="B294" s="35">
        <v>2009</v>
      </c>
      <c r="C294" s="12">
        <f t="shared" si="83"/>
        <v>200.9</v>
      </c>
      <c r="D294" s="12">
        <f t="shared" si="84"/>
        <v>150</v>
      </c>
      <c r="E294" s="2">
        <v>150</v>
      </c>
      <c r="F294" s="22">
        <f t="shared" si="85"/>
        <v>10.806666666666667</v>
      </c>
      <c r="G294" s="13" t="s">
        <v>25</v>
      </c>
      <c r="H294" s="36">
        <v>640</v>
      </c>
      <c r="I294" s="12">
        <f t="shared" si="80"/>
        <v>64</v>
      </c>
      <c r="J294" s="12">
        <f t="shared" si="81"/>
        <v>64</v>
      </c>
      <c r="K294" s="2">
        <v>72</v>
      </c>
      <c r="L294" s="22">
        <f t="shared" si="82"/>
        <v>17.325</v>
      </c>
      <c r="M294" s="45" t="s">
        <v>80</v>
      </c>
      <c r="N294" s="46">
        <v>406</v>
      </c>
      <c r="O294" s="43">
        <f t="shared" si="86"/>
        <v>40.6</v>
      </c>
      <c r="P294" s="43">
        <f t="shared" si="87"/>
        <v>40.6</v>
      </c>
      <c r="Q294" s="49">
        <v>40</v>
      </c>
      <c r="R294" s="47">
        <f t="shared" si="88"/>
        <v>27.310344827586206</v>
      </c>
    </row>
    <row r="295" spans="1:18" ht="12" customHeight="1">
      <c r="A295" s="42" t="s">
        <v>48</v>
      </c>
      <c r="B295" s="48">
        <v>1081</v>
      </c>
      <c r="C295" s="43">
        <f t="shared" si="83"/>
        <v>108.10000000000001</v>
      </c>
      <c r="D295" s="43">
        <f t="shared" si="84"/>
        <v>108.10000000000001</v>
      </c>
      <c r="E295" s="49">
        <v>107</v>
      </c>
      <c r="F295" s="44">
        <f t="shared" si="85"/>
        <v>14.995374653098981</v>
      </c>
      <c r="G295" s="13" t="s">
        <v>26</v>
      </c>
      <c r="H295" s="36">
        <v>672</v>
      </c>
      <c r="I295" s="12">
        <f t="shared" si="80"/>
        <v>67.2</v>
      </c>
      <c r="J295" s="12">
        <f t="shared" si="81"/>
        <v>67.2</v>
      </c>
      <c r="K295" s="2">
        <v>73</v>
      </c>
      <c r="L295" s="22">
        <f t="shared" si="82"/>
        <v>16.5</v>
      </c>
      <c r="M295" s="13" t="s">
        <v>81</v>
      </c>
      <c r="N295" s="36">
        <v>421</v>
      </c>
      <c r="O295" s="12">
        <f t="shared" si="86"/>
        <v>42.1</v>
      </c>
      <c r="P295" s="12">
        <f t="shared" si="87"/>
        <v>42.1</v>
      </c>
      <c r="Q295" s="2">
        <v>43</v>
      </c>
      <c r="R295" s="39">
        <f t="shared" si="88"/>
        <v>26.33729216152019</v>
      </c>
    </row>
    <row r="296" spans="1:18" ht="12" customHeight="1">
      <c r="A296" s="42" t="s">
        <v>49</v>
      </c>
      <c r="B296" s="46">
        <v>880</v>
      </c>
      <c r="C296" s="43">
        <f t="shared" si="83"/>
        <v>88</v>
      </c>
      <c r="D296" s="43">
        <f t="shared" si="84"/>
        <v>88</v>
      </c>
      <c r="E296" s="49">
        <v>87</v>
      </c>
      <c r="F296" s="44">
        <f t="shared" si="85"/>
        <v>18.420454545454547</v>
      </c>
      <c r="G296" s="13" t="s">
        <v>27</v>
      </c>
      <c r="H296" s="36">
        <v>481</v>
      </c>
      <c r="I296" s="12">
        <f t="shared" si="80"/>
        <v>48.1</v>
      </c>
      <c r="J296" s="12">
        <f t="shared" si="81"/>
        <v>48.1</v>
      </c>
      <c r="K296" s="2">
        <v>53</v>
      </c>
      <c r="L296" s="22">
        <f t="shared" si="82"/>
        <v>23.05197505197505</v>
      </c>
      <c r="M296" s="13" t="s">
        <v>82</v>
      </c>
      <c r="N296" s="36">
        <v>675</v>
      </c>
      <c r="O296" s="12">
        <f t="shared" si="86"/>
        <v>67.5</v>
      </c>
      <c r="P296" s="12">
        <f t="shared" si="87"/>
        <v>67.5</v>
      </c>
      <c r="Q296" s="2">
        <v>68</v>
      </c>
      <c r="R296" s="39">
        <f t="shared" si="88"/>
        <v>16.426666666666666</v>
      </c>
    </row>
    <row r="297" spans="1:18" ht="12" customHeight="1">
      <c r="A297" s="10" t="s">
        <v>50</v>
      </c>
      <c r="B297" s="36">
        <v>846</v>
      </c>
      <c r="C297" s="12">
        <f t="shared" si="83"/>
        <v>84.60000000000001</v>
      </c>
      <c r="D297" s="12">
        <f t="shared" si="84"/>
        <v>84.60000000000001</v>
      </c>
      <c r="E297" s="2">
        <v>89</v>
      </c>
      <c r="F297" s="22">
        <f t="shared" si="85"/>
        <v>19.160756501182032</v>
      </c>
      <c r="G297" s="13" t="s">
        <v>28</v>
      </c>
      <c r="H297" s="36">
        <v>464</v>
      </c>
      <c r="I297" s="12">
        <f t="shared" si="80"/>
        <v>46.400000000000006</v>
      </c>
      <c r="J297" s="12">
        <f t="shared" si="81"/>
        <v>46.400000000000006</v>
      </c>
      <c r="K297" s="2">
        <v>53</v>
      </c>
      <c r="L297" s="22">
        <f t="shared" si="82"/>
        <v>23.89655172413793</v>
      </c>
      <c r="M297" s="13" t="s">
        <v>83</v>
      </c>
      <c r="N297" s="36">
        <v>411</v>
      </c>
      <c r="O297" s="12">
        <f t="shared" si="86"/>
        <v>41.1</v>
      </c>
      <c r="P297" s="12">
        <f t="shared" si="87"/>
        <v>41.1</v>
      </c>
      <c r="Q297" s="2">
        <v>42</v>
      </c>
      <c r="R297" s="39">
        <f t="shared" si="88"/>
        <v>26.97810218978102</v>
      </c>
    </row>
    <row r="298" spans="1:18" ht="12" customHeight="1">
      <c r="A298" s="10" t="s">
        <v>51</v>
      </c>
      <c r="B298" s="35">
        <v>1199</v>
      </c>
      <c r="C298" s="12">
        <f t="shared" si="83"/>
        <v>119.9</v>
      </c>
      <c r="D298" s="12">
        <f t="shared" si="84"/>
        <v>119.9</v>
      </c>
      <c r="E298" s="2">
        <v>124</v>
      </c>
      <c r="F298" s="22">
        <f t="shared" si="85"/>
        <v>13.519599666388656</v>
      </c>
      <c r="G298" s="13" t="s">
        <v>29</v>
      </c>
      <c r="H298" s="36">
        <v>439</v>
      </c>
      <c r="I298" s="12">
        <f t="shared" si="80"/>
        <v>43.900000000000006</v>
      </c>
      <c r="J298" s="12">
        <f t="shared" si="81"/>
        <v>43.900000000000006</v>
      </c>
      <c r="K298" s="2">
        <v>54</v>
      </c>
      <c r="L298" s="22">
        <f t="shared" si="82"/>
        <v>25.257403189066054</v>
      </c>
      <c r="M298" s="13" t="s">
        <v>84</v>
      </c>
      <c r="N298" s="36">
        <v>358</v>
      </c>
      <c r="O298" s="12">
        <f t="shared" si="86"/>
        <v>35.800000000000004</v>
      </c>
      <c r="P298" s="12">
        <f t="shared" si="87"/>
        <v>35.800000000000004</v>
      </c>
      <c r="Q298" s="2">
        <v>39</v>
      </c>
      <c r="R298" s="39">
        <f t="shared" si="88"/>
        <v>30.97206703910614</v>
      </c>
    </row>
    <row r="299" spans="1:18" ht="12" customHeight="1">
      <c r="A299" s="10" t="s">
        <v>52</v>
      </c>
      <c r="B299" s="35">
        <v>1161</v>
      </c>
      <c r="C299" s="12">
        <f t="shared" si="83"/>
        <v>116.10000000000001</v>
      </c>
      <c r="D299" s="12">
        <f t="shared" si="84"/>
        <v>116.10000000000001</v>
      </c>
      <c r="E299" s="2">
        <v>132</v>
      </c>
      <c r="F299" s="22">
        <f t="shared" si="85"/>
        <v>13.96210163652024</v>
      </c>
      <c r="G299" s="13" t="s">
        <v>30</v>
      </c>
      <c r="H299" s="36">
        <v>467</v>
      </c>
      <c r="I299" s="12">
        <f t="shared" si="80"/>
        <v>46.7</v>
      </c>
      <c r="J299" s="12">
        <f t="shared" si="81"/>
        <v>46.7</v>
      </c>
      <c r="K299" s="2">
        <v>65</v>
      </c>
      <c r="L299" s="22">
        <f t="shared" si="82"/>
        <v>23.743040685224837</v>
      </c>
      <c r="M299" s="13" t="s">
        <v>85</v>
      </c>
      <c r="N299" s="36">
        <v>319</v>
      </c>
      <c r="O299" s="12">
        <f t="shared" si="86"/>
        <v>31.900000000000002</v>
      </c>
      <c r="P299" s="12">
        <f t="shared" si="87"/>
        <v>31.900000000000002</v>
      </c>
      <c r="Q299" s="2">
        <v>36</v>
      </c>
      <c r="R299" s="39">
        <f t="shared" si="88"/>
        <v>34.75862068965517</v>
      </c>
    </row>
    <row r="300" spans="1:18" ht="12" customHeight="1">
      <c r="A300" s="42" t="s">
        <v>53</v>
      </c>
      <c r="B300" s="46">
        <v>666</v>
      </c>
      <c r="C300" s="43">
        <f t="shared" si="83"/>
        <v>66.60000000000001</v>
      </c>
      <c r="D300" s="43">
        <f t="shared" si="84"/>
        <v>66.60000000000001</v>
      </c>
      <c r="E300" s="49">
        <v>64</v>
      </c>
      <c r="F300" s="44">
        <f t="shared" si="85"/>
        <v>24.339339339339336</v>
      </c>
      <c r="G300" s="13" t="s">
        <v>31</v>
      </c>
      <c r="H300" s="36">
        <v>641</v>
      </c>
      <c r="I300" s="12">
        <f t="shared" si="80"/>
        <v>64.10000000000001</v>
      </c>
      <c r="J300" s="12">
        <f t="shared" si="81"/>
        <v>64.10000000000001</v>
      </c>
      <c r="K300" s="2">
        <v>82</v>
      </c>
      <c r="L300" s="22">
        <f t="shared" si="82"/>
        <v>17.29797191887675</v>
      </c>
      <c r="M300" s="13" t="s">
        <v>86</v>
      </c>
      <c r="N300" s="36">
        <v>553</v>
      </c>
      <c r="O300" s="12">
        <f t="shared" si="86"/>
        <v>55.300000000000004</v>
      </c>
      <c r="P300" s="12">
        <f t="shared" si="87"/>
        <v>55.300000000000004</v>
      </c>
      <c r="Q300" s="2">
        <v>68</v>
      </c>
      <c r="R300" s="39">
        <f t="shared" si="88"/>
        <v>20.050632911392402</v>
      </c>
    </row>
    <row r="301" spans="1:18" ht="12" customHeight="1">
      <c r="A301" s="10" t="s">
        <v>54</v>
      </c>
      <c r="B301" s="36">
        <v>999</v>
      </c>
      <c r="C301" s="12">
        <f t="shared" si="83"/>
        <v>99.9</v>
      </c>
      <c r="D301" s="12">
        <f t="shared" si="84"/>
        <v>99.9</v>
      </c>
      <c r="E301" s="2">
        <v>100</v>
      </c>
      <c r="F301" s="22">
        <f t="shared" si="85"/>
        <v>16.226226226226224</v>
      </c>
      <c r="G301" s="13" t="s">
        <v>32</v>
      </c>
      <c r="H301" s="36">
        <v>546</v>
      </c>
      <c r="I301" s="12">
        <f t="shared" si="80"/>
        <v>54.6</v>
      </c>
      <c r="J301" s="12">
        <f t="shared" si="81"/>
        <v>54.6</v>
      </c>
      <c r="K301" s="2">
        <v>71</v>
      </c>
      <c r="L301" s="22">
        <f t="shared" si="82"/>
        <v>20.307692307692307</v>
      </c>
      <c r="M301" s="13" t="s">
        <v>87</v>
      </c>
      <c r="N301" s="36">
        <v>388</v>
      </c>
      <c r="O301" s="12">
        <f t="shared" si="86"/>
        <v>38.800000000000004</v>
      </c>
      <c r="P301" s="12">
        <f t="shared" si="87"/>
        <v>38.800000000000004</v>
      </c>
      <c r="Q301" s="2">
        <v>45</v>
      </c>
      <c r="R301" s="39">
        <f t="shared" si="88"/>
        <v>28.57731958762886</v>
      </c>
    </row>
    <row r="302" spans="1:18" ht="12" customHeight="1">
      <c r="A302" s="42" t="s">
        <v>55</v>
      </c>
      <c r="B302" s="46">
        <v>860</v>
      </c>
      <c r="C302" s="43">
        <f t="shared" si="83"/>
        <v>86</v>
      </c>
      <c r="D302" s="43">
        <f t="shared" si="84"/>
        <v>86</v>
      </c>
      <c r="E302" s="49">
        <v>82</v>
      </c>
      <c r="F302" s="44">
        <f t="shared" si="85"/>
        <v>18.848837209302324</v>
      </c>
      <c r="G302" s="13" t="s">
        <v>33</v>
      </c>
      <c r="H302" s="36">
        <v>811</v>
      </c>
      <c r="I302" s="12">
        <f t="shared" si="80"/>
        <v>81.10000000000001</v>
      </c>
      <c r="J302" s="12">
        <f t="shared" si="81"/>
        <v>81.10000000000001</v>
      </c>
      <c r="K302" s="2">
        <v>87</v>
      </c>
      <c r="L302" s="22">
        <f t="shared" si="82"/>
        <v>13.672009864364979</v>
      </c>
      <c r="M302" s="13" t="s">
        <v>88</v>
      </c>
      <c r="N302" s="36">
        <v>514</v>
      </c>
      <c r="O302" s="12">
        <f t="shared" si="86"/>
        <v>51.400000000000006</v>
      </c>
      <c r="P302" s="12">
        <f t="shared" si="87"/>
        <v>51.400000000000006</v>
      </c>
      <c r="Q302" s="2">
        <v>59</v>
      </c>
      <c r="R302" s="39">
        <f t="shared" si="88"/>
        <v>21.571984435797663</v>
      </c>
    </row>
    <row r="303" spans="1:18" ht="12" customHeight="1">
      <c r="A303" s="42" t="s">
        <v>56</v>
      </c>
      <c r="B303" s="46">
        <v>608</v>
      </c>
      <c r="C303" s="43">
        <f t="shared" si="83"/>
        <v>60.800000000000004</v>
      </c>
      <c r="D303" s="43">
        <f t="shared" si="84"/>
        <v>60.800000000000004</v>
      </c>
      <c r="E303" s="49">
        <v>59</v>
      </c>
      <c r="F303" s="44">
        <f t="shared" si="85"/>
        <v>26.661184210526315</v>
      </c>
      <c r="G303" s="13" t="s">
        <v>34</v>
      </c>
      <c r="H303" s="36">
        <v>960</v>
      </c>
      <c r="I303" s="12">
        <f t="shared" si="80"/>
        <v>96</v>
      </c>
      <c r="J303" s="12">
        <f t="shared" si="81"/>
        <v>96</v>
      </c>
      <c r="K303" s="2">
        <v>103</v>
      </c>
      <c r="L303" s="22">
        <f t="shared" si="82"/>
        <v>11.549999999999999</v>
      </c>
      <c r="M303" s="13" t="s">
        <v>89</v>
      </c>
      <c r="N303" s="36">
        <v>610</v>
      </c>
      <c r="O303" s="12">
        <f t="shared" si="86"/>
        <v>61</v>
      </c>
      <c r="P303" s="12">
        <f t="shared" si="87"/>
        <v>61</v>
      </c>
      <c r="Q303" s="3">
        <v>76</v>
      </c>
      <c r="R303" s="39">
        <f t="shared" si="88"/>
        <v>18.177049180327867</v>
      </c>
    </row>
    <row r="304" spans="1:18" ht="12" customHeight="1">
      <c r="A304" s="10" t="s">
        <v>57</v>
      </c>
      <c r="B304" s="36">
        <v>593</v>
      </c>
      <c r="C304" s="12">
        <f t="shared" si="83"/>
        <v>59.300000000000004</v>
      </c>
      <c r="D304" s="12">
        <f t="shared" si="84"/>
        <v>59.300000000000004</v>
      </c>
      <c r="E304" s="2">
        <v>64</v>
      </c>
      <c r="F304" s="22">
        <f t="shared" si="85"/>
        <v>27.33558178752108</v>
      </c>
      <c r="G304" s="13" t="s">
        <v>35</v>
      </c>
      <c r="H304" s="36">
        <v>620</v>
      </c>
      <c r="I304" s="12">
        <f t="shared" si="80"/>
        <v>62</v>
      </c>
      <c r="J304" s="12">
        <f t="shared" si="81"/>
        <v>62</v>
      </c>
      <c r="K304" s="2">
        <v>67</v>
      </c>
      <c r="L304" s="22">
        <f t="shared" si="82"/>
        <v>17.883870967741935</v>
      </c>
      <c r="M304" s="45" t="s">
        <v>90</v>
      </c>
      <c r="N304" s="46">
        <v>436</v>
      </c>
      <c r="O304" s="43">
        <f t="shared" si="86"/>
        <v>43.6</v>
      </c>
      <c r="P304" s="43">
        <f t="shared" si="87"/>
        <v>43.6</v>
      </c>
      <c r="Q304" s="50">
        <v>41</v>
      </c>
      <c r="R304" s="47">
        <f t="shared" si="88"/>
        <v>25.431192660550458</v>
      </c>
    </row>
    <row r="305" spans="1:18" ht="12" customHeight="1">
      <c r="A305" s="10" t="s">
        <v>58</v>
      </c>
      <c r="B305" s="36">
        <v>555</v>
      </c>
      <c r="C305" s="12">
        <f t="shared" si="83"/>
        <v>55.5</v>
      </c>
      <c r="D305" s="12">
        <f t="shared" si="84"/>
        <v>55.5</v>
      </c>
      <c r="E305" s="2">
        <v>61</v>
      </c>
      <c r="F305" s="22">
        <f t="shared" si="85"/>
        <v>29.207207207207208</v>
      </c>
      <c r="G305" s="13" t="s">
        <v>36</v>
      </c>
      <c r="H305" s="36">
        <v>453</v>
      </c>
      <c r="I305" s="12">
        <f t="shared" si="80"/>
        <v>45.300000000000004</v>
      </c>
      <c r="J305" s="12">
        <f t="shared" si="81"/>
        <v>45.300000000000004</v>
      </c>
      <c r="K305" s="2">
        <v>46</v>
      </c>
      <c r="L305" s="22">
        <f t="shared" si="82"/>
        <v>24.476821192052977</v>
      </c>
      <c r="M305" s="13"/>
      <c r="N305" s="3"/>
      <c r="O305" s="3"/>
      <c r="P305" s="3"/>
      <c r="Q305" s="3"/>
      <c r="R305" s="33"/>
    </row>
    <row r="306" spans="1:18" ht="12" customHeight="1">
      <c r="A306" s="10" t="s">
        <v>59</v>
      </c>
      <c r="B306" s="36">
        <v>869</v>
      </c>
      <c r="C306" s="12">
        <f t="shared" si="83"/>
        <v>86.9</v>
      </c>
      <c r="D306" s="12">
        <f t="shared" si="84"/>
        <v>86.9</v>
      </c>
      <c r="E306" s="2">
        <v>100</v>
      </c>
      <c r="F306" s="22">
        <f t="shared" si="85"/>
        <v>18.6536248561565</v>
      </c>
      <c r="G306" s="13" t="s">
        <v>37</v>
      </c>
      <c r="H306" s="36">
        <v>261</v>
      </c>
      <c r="I306" s="12">
        <f t="shared" si="80"/>
        <v>26.1</v>
      </c>
      <c r="J306" s="12">
        <f t="shared" si="81"/>
        <v>26.1</v>
      </c>
      <c r="K306" s="2">
        <v>29</v>
      </c>
      <c r="L306" s="22">
        <f t="shared" si="82"/>
        <v>42.48275862068965</v>
      </c>
      <c r="M306" s="13"/>
      <c r="N306" s="3"/>
      <c r="O306" s="3"/>
      <c r="P306" s="3"/>
      <c r="Q306" s="3"/>
      <c r="R306" s="33"/>
    </row>
    <row r="307" spans="1:18" ht="12" customHeight="1">
      <c r="A307" s="10" t="s">
        <v>60</v>
      </c>
      <c r="B307" s="36">
        <v>579</v>
      </c>
      <c r="C307" s="12">
        <f t="shared" si="83"/>
        <v>57.900000000000006</v>
      </c>
      <c r="D307" s="12">
        <f t="shared" si="84"/>
        <v>57.900000000000006</v>
      </c>
      <c r="E307" s="2">
        <v>66</v>
      </c>
      <c r="F307" s="22">
        <f t="shared" si="85"/>
        <v>27.99654576856649</v>
      </c>
      <c r="G307" s="13" t="s">
        <v>38</v>
      </c>
      <c r="H307" s="36">
        <v>256</v>
      </c>
      <c r="I307" s="12">
        <f t="shared" si="80"/>
        <v>25.6</v>
      </c>
      <c r="J307" s="12">
        <f t="shared" si="81"/>
        <v>25.6</v>
      </c>
      <c r="K307" s="2">
        <v>27</v>
      </c>
      <c r="L307" s="22">
        <f t="shared" si="82"/>
        <v>43.31249999999999</v>
      </c>
      <c r="M307" s="13"/>
      <c r="N307" s="3"/>
      <c r="O307" s="3"/>
      <c r="P307" s="3"/>
      <c r="Q307" s="3"/>
      <c r="R307" s="33"/>
    </row>
    <row r="308" spans="1:18" ht="12" customHeight="1" thickBot="1">
      <c r="A308" s="15" t="s">
        <v>61</v>
      </c>
      <c r="B308" s="38">
        <v>859</v>
      </c>
      <c r="C308" s="17">
        <f t="shared" si="83"/>
        <v>85.9</v>
      </c>
      <c r="D308" s="17">
        <f t="shared" si="84"/>
        <v>85.9</v>
      </c>
      <c r="E308" s="61">
        <v>106</v>
      </c>
      <c r="F308" s="41">
        <f t="shared" si="85"/>
        <v>18.870779976717113</v>
      </c>
      <c r="G308" s="18" t="s">
        <v>39</v>
      </c>
      <c r="H308" s="38">
        <v>269</v>
      </c>
      <c r="I308" s="17">
        <f t="shared" si="80"/>
        <v>26.900000000000002</v>
      </c>
      <c r="J308" s="17">
        <f t="shared" si="81"/>
        <v>26.900000000000002</v>
      </c>
      <c r="K308" s="61">
        <v>28</v>
      </c>
      <c r="L308" s="41">
        <f t="shared" si="82"/>
        <v>41.21933085501858</v>
      </c>
      <c r="M308" s="18"/>
      <c r="N308" s="19"/>
      <c r="O308" s="19"/>
      <c r="P308" s="19"/>
      <c r="Q308" s="19"/>
      <c r="R308" s="34"/>
    </row>
    <row r="309" spans="1:18" ht="12" customHeight="1">
      <c r="A309" s="64" t="s">
        <v>126</v>
      </c>
      <c r="B309" s="65"/>
      <c r="C309" s="43"/>
      <c r="D309" s="43"/>
      <c r="E309" s="43"/>
      <c r="F309" s="44"/>
      <c r="G309" s="50"/>
      <c r="H309" s="66"/>
      <c r="I309" s="43"/>
      <c r="J309" s="43"/>
      <c r="K309" s="43"/>
      <c r="L309" s="67"/>
      <c r="M309" s="50"/>
      <c r="N309" s="66"/>
      <c r="O309" s="66"/>
      <c r="P309" s="66"/>
      <c r="Q309" s="66"/>
      <c r="R309" s="67"/>
    </row>
    <row r="310" spans="1:18" ht="12" customHeight="1">
      <c r="A310" s="64" t="s">
        <v>127</v>
      </c>
      <c r="B310" s="65"/>
      <c r="C310" s="43"/>
      <c r="D310" s="43"/>
      <c r="E310" s="43"/>
      <c r="F310" s="44"/>
      <c r="G310" s="50"/>
      <c r="H310" s="66"/>
      <c r="I310" s="43"/>
      <c r="J310" s="43"/>
      <c r="K310" s="43"/>
      <c r="L310" s="67"/>
      <c r="M310" s="50"/>
      <c r="N310" s="66"/>
      <c r="O310" s="66"/>
      <c r="P310" s="66"/>
      <c r="Q310" s="66"/>
      <c r="R310" s="67"/>
    </row>
  </sheetData>
  <mergeCells count="35">
    <mergeCell ref="A252:R252"/>
    <mergeCell ref="A188:R188"/>
    <mergeCell ref="A190:R190"/>
    <mergeCell ref="A249:R249"/>
    <mergeCell ref="A250:R250"/>
    <mergeCell ref="A193:F193"/>
    <mergeCell ref="G193:L193"/>
    <mergeCell ref="M193:R193"/>
    <mergeCell ref="A1:R1"/>
    <mergeCell ref="A64:R64"/>
    <mergeCell ref="A66:R66"/>
    <mergeCell ref="A63:R63"/>
    <mergeCell ref="A4:R4"/>
    <mergeCell ref="A7:F7"/>
    <mergeCell ref="G7:L7"/>
    <mergeCell ref="G29:L29"/>
    <mergeCell ref="M7:R7"/>
    <mergeCell ref="A126:R126"/>
    <mergeCell ref="A128:R128"/>
    <mergeCell ref="G91:L91"/>
    <mergeCell ref="A2:R2"/>
    <mergeCell ref="G153:L153"/>
    <mergeCell ref="G215:L215"/>
    <mergeCell ref="A69:F69"/>
    <mergeCell ref="G69:L69"/>
    <mergeCell ref="A187:R187"/>
    <mergeCell ref="M69:R69"/>
    <mergeCell ref="A131:F131"/>
    <mergeCell ref="G131:L131"/>
    <mergeCell ref="M131:R131"/>
    <mergeCell ref="A125:R125"/>
    <mergeCell ref="G277:L277"/>
    <mergeCell ref="A255:F255"/>
    <mergeCell ref="G255:L255"/>
    <mergeCell ref="M255:R255"/>
  </mergeCells>
  <printOptions horizontalCentered="1"/>
  <pageMargins left="0.35" right="0.35" top="0.43" bottom="0" header="0" footer="0"/>
  <pageSetup firstPageNumber="6" useFirstPageNumber="1" horizontalDpi="600" verticalDpi="600" orientation="portrait" r:id="rId1"/>
  <headerFooter alignWithMargins="0">
    <oddFooter>&amp;C&amp;"CG Times,Regular"&amp;9 3-&amp;P</oddFooter>
  </headerFooter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etayo</dc:creator>
  <cp:keywords/>
  <dc:description/>
  <cp:lastModifiedBy>Cathy Ingram-Kelly</cp:lastModifiedBy>
  <cp:lastPrinted>2006-02-25T18:26:41Z</cp:lastPrinted>
  <dcterms:created xsi:type="dcterms:W3CDTF">2001-04-05T18:51:24Z</dcterms:created>
  <dcterms:modified xsi:type="dcterms:W3CDTF">2006-02-25T18:41:58Z</dcterms:modified>
  <cp:category/>
  <cp:version/>
  <cp:contentType/>
  <cp:contentStatus/>
</cp:coreProperties>
</file>