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500" windowWidth="14400" windowHeight="8640" tabRatio="500" activeTab="0"/>
  </bookViews>
  <sheets>
    <sheet name="Sheet1" sheetId="1" r:id="rId1"/>
  </sheets>
  <definedNames>
    <definedName name="_xlnm.Print_Area" localSheetId="0">'Sheet1'!$A$1:$D$1637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<sst xmlns="http://schemas.openxmlformats.org/spreadsheetml/2006/main" count="1523" uniqueCount="794">
  <si>
    <t>DEM</t>
  </si>
  <si>
    <t>REP</t>
  </si>
  <si>
    <t>Supervisorial District 1</t>
  </si>
  <si>
    <t>Supervisorial District 2</t>
  </si>
  <si>
    <t>Supervisorial District 3</t>
  </si>
  <si>
    <t>Supervisorial District 4</t>
  </si>
  <si>
    <t>Supervisorial District 5</t>
  </si>
  <si>
    <t>Congressional District 13</t>
  </si>
  <si>
    <t>Congressional District 15</t>
  </si>
  <si>
    <t>Congressional District 17</t>
  </si>
  <si>
    <t>Senate District 7</t>
  </si>
  <si>
    <t>Senate District 9</t>
  </si>
  <si>
    <t>Senate District 10</t>
  </si>
  <si>
    <t>Board of Equalization District 2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</si>
  <si>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</si>
  <si>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</si>
  <si>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</si>
  <si>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</si>
  <si>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</si>
  <si>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</si>
  <si>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</si>
  <si>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</si>
  <si>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</si>
  <si>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</si>
  <si>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</si>
  <si>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</si>
  <si>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</si>
  <si>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</si>
  <si>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</si>
  <si>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>Congressional District 4</t>
  </si>
  <si>
    <t>Senate District 1</t>
  </si>
  <si>
    <t>Board of Equalization District 1</t>
  </si>
  <si>
    <t>Unincorporated area of Alpine County</t>
  </si>
  <si>
    <t>Senate District 8</t>
  </si>
  <si>
    <t>Amador</t>
  </si>
  <si>
    <t>Ione</t>
  </si>
  <si>
    <t>Jackson</t>
  </si>
  <si>
    <t>Plymouth</t>
  </si>
  <si>
    <t>Sutter Creek</t>
  </si>
  <si>
    <t>Unincorporated area of Amador County</t>
  </si>
  <si>
    <t>Congressional District 1</t>
  </si>
  <si>
    <t>Senate District 4</t>
  </si>
  <si>
    <t>Biggs</t>
  </si>
  <si>
    <t>Chico</t>
  </si>
  <si>
    <t>Gridley</t>
  </si>
  <si>
    <t>Oroville</t>
  </si>
  <si>
    <t>Paradise</t>
  </si>
  <si>
    <t>Unincorporated area of Butte County</t>
  </si>
  <si>
    <t>Angels</t>
  </si>
  <si>
    <t>Unincorporated area of Calaveras County</t>
  </si>
  <si>
    <t>Congressional District 3</t>
  </si>
  <si>
    <t>Colusa</t>
  </si>
  <si>
    <t>Williams</t>
  </si>
  <si>
    <t>Unincorporated area of Colusa County</t>
  </si>
  <si>
    <t>Congressional District 5</t>
  </si>
  <si>
    <t>Congressional District 9</t>
  </si>
  <si>
    <t>Congressional District 11</t>
  </si>
  <si>
    <t>Senate District 3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</si>
  <si>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</si>
  <si>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</si>
  <si>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</si>
  <si>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</si>
  <si>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</si>
  <si>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</si>
  <si>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</si>
  <si>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</si>
  <si>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</si>
  <si>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</si>
  <si>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</si>
  <si>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</si>
  <si>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</si>
  <si>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</si>
  <si>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</si>
  <si>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</si>
  <si>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</si>
  <si>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</si>
  <si>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</si>
  <si>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</si>
  <si>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>Congressional District 2</t>
  </si>
  <si>
    <t>Senate District 2</t>
  </si>
  <si>
    <t>Crescent City</t>
  </si>
  <si>
    <t>Unincorporated area of Del Norte County</t>
  </si>
  <si>
    <t>Placerville</t>
  </si>
  <si>
    <t>South Lake Tahoe</t>
  </si>
  <si>
    <t>Unincorporated area of El Dorado County</t>
  </si>
  <si>
    <t>Congressional District 16</t>
  </si>
  <si>
    <t>Congressional District 21</t>
  </si>
  <si>
    <t>Congressional District 22</t>
  </si>
  <si>
    <t>Senate District 12</t>
  </si>
  <si>
    <t>Senate District 14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</si>
  <si>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</si>
  <si>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</si>
  <si>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</si>
  <si>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</si>
  <si>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</si>
  <si>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</si>
  <si>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</si>
  <si>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</si>
  <si>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</si>
  <si>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</si>
  <si>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</si>
  <si>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</si>
  <si>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</si>
  <si>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</si>
  <si>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</si>
  <si>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</si>
  <si>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</si>
  <si>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Willows</t>
  </si>
  <si>
    <t>Unincorporated area of Glenn County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</si>
  <si>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</si>
  <si>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</si>
  <si>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</si>
  <si>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</si>
  <si>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</si>
  <si>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</si>
  <si>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</si>
  <si>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</si>
  <si>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>Congressional District 51</t>
  </si>
  <si>
    <t>Senate District 40</t>
  </si>
  <si>
    <t>Board of Equalization District 4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</si>
  <si>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</si>
  <si>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</si>
  <si>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</si>
  <si>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</si>
  <si>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</si>
  <si>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</si>
  <si>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</si>
  <si>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</si>
  <si>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>Congressional District 8</t>
  </si>
  <si>
    <t>Bishop</t>
  </si>
  <si>
    <t>Unincorporated area of Inyo County</t>
  </si>
  <si>
    <t>Congressional District 23</t>
  </si>
  <si>
    <t>Senate District 16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</si>
  <si>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</si>
  <si>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</si>
  <si>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</si>
  <si>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</si>
  <si>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</si>
  <si>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</si>
  <si>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</si>
  <si>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</si>
  <si>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</si>
  <si>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</si>
  <si>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</si>
  <si>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</si>
  <si>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</si>
  <si>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</si>
  <si>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</si>
  <si>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</si>
  <si>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</si>
  <si>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</si>
  <si>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</si>
  <si>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</si>
  <si>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</si>
  <si>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</si>
  <si>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</si>
  <si>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</si>
  <si>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</si>
  <si>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</si>
  <si>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</si>
  <si>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</si>
  <si>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32</t>
  </si>
  <si>
    <t>Congressional District 33</t>
  </si>
  <si>
    <t>Congressional District 34</t>
  </si>
  <si>
    <t>Congressional District 35</t>
  </si>
  <si>
    <t>Congressional District 37</t>
  </si>
  <si>
    <t>Congressional District 38</t>
  </si>
  <si>
    <t>Congressional District 39</t>
  </si>
  <si>
    <t>Congressional District 40</t>
  </si>
  <si>
    <t>Congressional District 43</t>
  </si>
  <si>
    <t>Congressional District 44</t>
  </si>
  <si>
    <t>Congressional District 47</t>
  </si>
  <si>
    <t>Senate District 18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</si>
  <si>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</si>
  <si>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</si>
  <si>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</si>
  <si>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</si>
  <si>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</si>
  <si>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</si>
  <si>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</si>
  <si>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</si>
  <si>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29</t>
  </si>
  <si>
    <t>Senate District 30</t>
  </si>
  <si>
    <t>Senate District 32</t>
  </si>
  <si>
    <t>Senate District 33</t>
  </si>
  <si>
    <t>Senate District 34</t>
  </si>
  <si>
    <t>Senate District 35</t>
  </si>
  <si>
    <t>Board of Equalization District 3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</si>
  <si>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</si>
  <si>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</si>
  <si>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</si>
  <si>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</si>
  <si>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</si>
  <si>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</si>
  <si>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</si>
  <si>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</si>
  <si>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</si>
  <si>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</si>
  <si>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</si>
  <si>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</si>
  <si>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</si>
  <si>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</si>
  <si>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</si>
  <si>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</si>
  <si>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</si>
  <si>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</si>
  <si>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</si>
  <si>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</si>
  <si>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</si>
  <si>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</si>
  <si>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</si>
  <si>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</si>
  <si>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</si>
  <si>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</si>
  <si>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</si>
  <si>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</si>
  <si>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</si>
  <si>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</si>
  <si>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</si>
  <si>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</si>
  <si>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</si>
  <si>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</si>
  <si>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</si>
  <si>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</si>
  <si>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</si>
  <si>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</si>
  <si>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</si>
  <si>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</si>
  <si>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</si>
  <si>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</si>
  <si>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</si>
  <si>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</si>
  <si>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</si>
  <si>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</si>
  <si>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</si>
  <si>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</si>
  <si>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</si>
  <si>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</si>
  <si>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</si>
  <si>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</si>
  <si>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</si>
  <si>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</si>
  <si>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</si>
  <si>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</si>
  <si>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</si>
  <si>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</si>
  <si>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</si>
  <si>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</si>
  <si>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</si>
  <si>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</si>
  <si>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</si>
  <si>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</si>
  <si>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</si>
  <si>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</si>
  <si>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</si>
  <si>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</si>
  <si>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</si>
  <si>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</si>
  <si>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</si>
  <si>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</si>
  <si>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</si>
  <si>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</si>
  <si>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</si>
  <si>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</si>
  <si>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</si>
  <si>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</si>
  <si>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</si>
  <si>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</si>
  <si>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</si>
  <si>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</si>
  <si>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</si>
  <si>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</si>
  <si>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</si>
  <si>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</si>
  <si>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</si>
  <si>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</si>
  <si>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</si>
  <si>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>Chowchilla</t>
  </si>
  <si>
    <t>Madera</t>
  </si>
  <si>
    <t>Unincorporated area of Madera County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</si>
  <si>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</si>
  <si>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</si>
  <si>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</si>
  <si>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</si>
  <si>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</si>
  <si>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</si>
  <si>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</si>
  <si>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</si>
  <si>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</si>
  <si>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</si>
  <si>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</si>
  <si>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</si>
  <si>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</si>
  <si>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</si>
  <si>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</si>
  <si>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</si>
  <si>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</si>
  <si>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</si>
  <si>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</si>
  <si>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</si>
  <si>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</si>
  <si>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</si>
  <si>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</si>
  <si>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</si>
  <si>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</si>
  <si>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</si>
  <si>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</si>
  <si>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</si>
  <si>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</si>
  <si>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>Congressional District 20</t>
  </si>
  <si>
    <t>Senate District 17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</si>
  <si>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</si>
  <si>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</si>
  <si>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</si>
  <si>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</si>
  <si>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</si>
  <si>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</si>
  <si>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</si>
  <si>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</si>
  <si>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</si>
  <si>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</si>
  <si>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</si>
  <si>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</si>
  <si>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</si>
  <si>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</si>
  <si>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</si>
  <si>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</si>
  <si>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</si>
  <si>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</si>
  <si>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</si>
  <si>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</si>
  <si>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</si>
  <si>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</si>
  <si>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</si>
  <si>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>Congressional District 45</t>
  </si>
  <si>
    <t>Congressional District 46</t>
  </si>
  <si>
    <t>Congressional District 48</t>
  </si>
  <si>
    <t>Congressional District 49</t>
  </si>
  <si>
    <t>Senate District 36</t>
  </si>
  <si>
    <t>Senate District 37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</si>
  <si>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</si>
  <si>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</si>
  <si>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</si>
  <si>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</si>
  <si>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</si>
  <si>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</si>
  <si>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</si>
  <si>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</si>
  <si>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</si>
  <si>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</si>
  <si>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</si>
  <si>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</si>
  <si>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</si>
  <si>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</si>
  <si>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</si>
  <si>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</si>
  <si>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</si>
  <si>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</si>
  <si>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</si>
  <si>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</si>
  <si>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</si>
  <si>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</si>
  <si>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</si>
  <si>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</si>
  <si>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</si>
  <si>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</si>
  <si>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</si>
  <si>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</si>
  <si>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</si>
  <si>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</si>
  <si>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</si>
  <si>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</si>
  <si>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</si>
  <si>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</si>
  <si>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</si>
  <si>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</si>
  <si>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</si>
  <si>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</si>
  <si>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</si>
  <si>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</si>
  <si>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</si>
  <si>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</si>
  <si>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</si>
  <si>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</si>
  <si>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>Congressional District 36</t>
  </si>
  <si>
    <t>Congressional District 41</t>
  </si>
  <si>
    <t>Congressional District 42</t>
  </si>
  <si>
    <t>Congressional District 50</t>
  </si>
  <si>
    <t>Senate District 28</t>
  </si>
  <si>
    <t>Senate District 31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</si>
  <si>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</si>
  <si>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</si>
  <si>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</si>
  <si>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</si>
  <si>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</si>
  <si>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</si>
  <si>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</si>
  <si>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</si>
  <si>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</si>
  <si>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</si>
  <si>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</si>
  <si>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</si>
  <si>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</si>
  <si>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Jurupa Valley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</si>
  <si>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</si>
  <si>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</si>
  <si>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</si>
  <si>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</si>
  <si>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</si>
  <si>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</si>
  <si>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</si>
  <si>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</si>
  <si>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</si>
  <si>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</si>
  <si>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</si>
  <si>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</si>
  <si>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</si>
  <si>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</si>
  <si>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</si>
  <si>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>Congressional District 6</t>
  </si>
  <si>
    <t>Congressional District 7</t>
  </si>
  <si>
    <t>Senate District 5</t>
  </si>
  <si>
    <t>Senate District 6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</si>
  <si>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</si>
  <si>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</si>
  <si>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</si>
  <si>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</si>
  <si>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</si>
  <si>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</si>
  <si>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</si>
  <si>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</si>
  <si>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</si>
  <si>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</si>
  <si>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</si>
  <si>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>Congressional District 31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</si>
  <si>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</si>
  <si>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</si>
  <si>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</si>
  <si>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</si>
  <si>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</si>
  <si>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</si>
  <si>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</si>
  <si>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</si>
  <si>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</si>
  <si>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</si>
  <si>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</si>
  <si>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</si>
  <si>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</si>
  <si>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</si>
  <si>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</si>
  <si>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</si>
  <si>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</si>
  <si>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</si>
  <si>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</si>
  <si>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</si>
  <si>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</si>
  <si>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</si>
  <si>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</si>
  <si>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</si>
  <si>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</si>
  <si>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>Congressional District 52</t>
  </si>
  <si>
    <t>Congressional District 53</t>
  </si>
  <si>
    <t>Senate District 38</t>
  </si>
  <si>
    <t>Senate District 39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</si>
  <si>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</si>
  <si>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</si>
  <si>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</si>
  <si>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</si>
  <si>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</si>
  <si>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</si>
  <si>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</si>
  <si>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</si>
  <si>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</si>
  <si>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</si>
  <si>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</si>
  <si>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</si>
  <si>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</si>
  <si>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</si>
  <si>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</si>
  <si>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</si>
  <si>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</si>
  <si>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</si>
  <si>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</si>
  <si>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>Supervisorial District 6</t>
  </si>
  <si>
    <t>Supervisorial District 7</t>
  </si>
  <si>
    <t>Supervisorial District 8</t>
  </si>
  <si>
    <t>Supervisorial District 9</t>
  </si>
  <si>
    <t>Supervisorial District 10</t>
  </si>
  <si>
    <t>Supervisorial District 11</t>
  </si>
  <si>
    <t>Congressional District 12</t>
  </si>
  <si>
    <t>Congressional District 14</t>
  </si>
  <si>
    <t>Senate District 11</t>
  </si>
  <si>
    <t>San Francisco</t>
  </si>
  <si>
    <t>Congressional District 10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</si>
  <si>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</si>
  <si>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</si>
  <si>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</si>
  <si>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</si>
  <si>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</si>
  <si>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</si>
  <si>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</si>
  <si>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</si>
  <si>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Congressional District 24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</si>
  <si>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</si>
  <si>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</si>
  <si>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</si>
  <si>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</si>
  <si>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</si>
  <si>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</si>
  <si>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</si>
  <si>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</si>
  <si>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>Congressional District 18</t>
  </si>
  <si>
    <t>Senate District 13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</si>
  <si>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</si>
  <si>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</si>
  <si>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</si>
  <si>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</si>
  <si>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</si>
  <si>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</si>
  <si>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</si>
  <si>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</si>
  <si>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</si>
  <si>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</si>
  <si>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</si>
  <si>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</si>
  <si>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</si>
  <si>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</si>
  <si>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</si>
  <si>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</si>
  <si>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</si>
  <si>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</si>
  <si>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</si>
  <si>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</si>
  <si>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</si>
  <si>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>Senate District 19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</si>
  <si>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</si>
  <si>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</si>
  <si>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</si>
  <si>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</si>
  <si>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</si>
  <si>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</si>
  <si>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</si>
  <si>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</si>
  <si>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</si>
  <si>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>Congressional District 19</t>
  </si>
  <si>
    <t>Senate District 15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</si>
  <si>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</si>
  <si>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</si>
  <si>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</si>
  <si>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</si>
  <si>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</si>
  <si>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</si>
  <si>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</si>
  <si>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</si>
  <si>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</si>
  <si>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</si>
  <si>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</si>
  <si>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</si>
  <si>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</si>
  <si>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</si>
  <si>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</si>
  <si>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</si>
  <si>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</si>
  <si>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</si>
  <si>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</si>
  <si>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</si>
  <si>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</si>
  <si>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</si>
  <si>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</si>
  <si>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</si>
  <si>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</si>
  <si>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</si>
  <si>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</si>
  <si>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</si>
  <si>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</si>
  <si>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</si>
  <si>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</si>
  <si>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</si>
  <si>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</si>
  <si>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</si>
  <si>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</si>
  <si>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</si>
  <si>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</si>
  <si>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</si>
  <si>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</si>
  <si>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</si>
  <si>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</si>
  <si>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</si>
  <si>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</si>
  <si>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</si>
  <si>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</si>
  <si>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</si>
  <si>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</si>
  <si>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</si>
  <si>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</si>
  <si>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</si>
  <si>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</si>
  <si>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</si>
  <si>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</si>
  <si>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</si>
  <si>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</si>
  <si>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</si>
  <si>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</si>
  <si>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</si>
  <si>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</si>
  <si>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</si>
  <si>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</si>
  <si>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</si>
  <si>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</si>
  <si>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</si>
  <si>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</si>
  <si>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</si>
  <si>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</si>
  <si>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</si>
  <si>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</si>
  <si>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</si>
  <si>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</si>
  <si>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</si>
  <si>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</si>
  <si>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</si>
  <si>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</si>
  <si>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</si>
  <si>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</si>
  <si>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</si>
  <si>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</si>
  <si>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</si>
  <si>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</si>
  <si>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</si>
  <si>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</si>
  <si>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</si>
  <si>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</si>
  <si>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</si>
  <si>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</si>
  <si>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</si>
  <si>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</si>
  <si>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</si>
  <si>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</si>
  <si>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</si>
  <si>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</si>
  <si>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</si>
  <si>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</si>
  <si>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</si>
  <si>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</si>
  <si>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</si>
  <si>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</si>
  <si>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</si>
  <si>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</si>
  <si>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</si>
  <si>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</si>
  <si>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</si>
  <si>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Alameda County</t>
  </si>
  <si>
    <t>County Totals</t>
  </si>
  <si>
    <t xml:space="preserve">   Percent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</si>
  <si>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</si>
  <si>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</si>
  <si>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</si>
  <si>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</si>
  <si>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</si>
  <si>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</si>
  <si>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</si>
  <si>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</si>
  <si>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</si>
  <si>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</si>
  <si>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</si>
  <si>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</si>
  <si>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</si>
  <si>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</si>
  <si>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</si>
  <si>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</si>
  <si>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</si>
  <si>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</si>
  <si>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</si>
  <si>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</si>
  <si>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</si>
  <si>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</si>
  <si>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</si>
  <si>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</si>
  <si>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</si>
  <si>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</si>
  <si>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</si>
  <si>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</si>
  <si>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</si>
  <si>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</si>
  <si>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</si>
  <si>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</si>
  <si>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</si>
  <si>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</si>
  <si>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</si>
  <si>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</si>
  <si>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</si>
  <si>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</si>
  <si>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</si>
  <si>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</si>
  <si>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</si>
  <si>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</si>
  <si>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</si>
  <si>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</si>
  <si>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</si>
  <si>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</si>
  <si>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</si>
  <si>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</si>
  <si>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</si>
  <si>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</si>
  <si>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</si>
  <si>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</si>
  <si>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</si>
  <si>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</si>
  <si>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</si>
  <si>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</si>
  <si>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</si>
  <si>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Neel
Kashkari</t>
  </si>
  <si>
    <t>Edmund G.
"Jerry"
Brown*</t>
  </si>
  <si>
    <t>Supervisorial Multiple Districts</t>
  </si>
  <si>
    <t>Cities Multiple Districts</t>
  </si>
  <si>
    <t>Assembly District 15</t>
  </si>
  <si>
    <t>Assembly District 16</t>
  </si>
  <si>
    <t>Assembly District 18</t>
  </si>
  <si>
    <t>Assembly District 20</t>
  </si>
  <si>
    <t>Assembly District 25</t>
  </si>
  <si>
    <t>Assembly District 5</t>
  </si>
  <si>
    <t>Assembly District 1</t>
  </si>
  <si>
    <t>Assembly District 3</t>
  </si>
  <si>
    <t>Assembly District 4</t>
  </si>
  <si>
    <t>Assembly District 11</t>
  </si>
  <si>
    <t>Assembly District 14</t>
  </si>
  <si>
    <t>Assembly District 2</t>
  </si>
  <si>
    <t>Assembly District 6</t>
  </si>
  <si>
    <t>Assembly District 23</t>
  </si>
  <si>
    <t>Assembly District 31</t>
  </si>
  <si>
    <t>Assembly District 56</t>
  </si>
  <si>
    <t>Assembly District 26</t>
  </si>
  <si>
    <t>Assembly District 32</t>
  </si>
  <si>
    <t>Assembly District 34</t>
  </si>
  <si>
    <t>Assembly District 36</t>
  </si>
  <si>
    <t>Assembly District 38</t>
  </si>
  <si>
    <t>Assembly District 39</t>
  </si>
  <si>
    <t>Assembly District 41</t>
  </si>
  <si>
    <t>Assembly District 43</t>
  </si>
  <si>
    <t>Assembly District 44</t>
  </si>
  <si>
    <t>Assembly District 45</t>
  </si>
  <si>
    <t>Assembly District 46</t>
  </si>
  <si>
    <t>Assembly District 48</t>
  </si>
  <si>
    <t>Assembly District 49</t>
  </si>
  <si>
    <t>Assembly District 50</t>
  </si>
  <si>
    <t>Assembly District 51</t>
  </si>
  <si>
    <t>Assembly District 52</t>
  </si>
  <si>
    <t>Assembly District 53</t>
  </si>
  <si>
    <t>Assembly District 54</t>
  </si>
  <si>
    <t>Assembly District 55</t>
  </si>
  <si>
    <t>Assembly District 57</t>
  </si>
  <si>
    <t>Assembly District 58</t>
  </si>
  <si>
    <t>Assembly District 59</t>
  </si>
  <si>
    <t>Assembly District 62</t>
  </si>
  <si>
    <t>Assembly District 63</t>
  </si>
  <si>
    <t>Assembly District 64</t>
  </si>
  <si>
    <t>Assembly District 66</t>
  </si>
  <si>
    <t>Assembly District 70</t>
  </si>
  <si>
    <t>Assembly District 10</t>
  </si>
  <si>
    <t>Assembly District 21</t>
  </si>
  <si>
    <t>Assembly District 29</t>
  </si>
  <si>
    <t>Assembly District 30</t>
  </si>
  <si>
    <t>Assembly District 65</t>
  </si>
  <si>
    <t>Assembly District 68</t>
  </si>
  <si>
    <t>Assembly District 69</t>
  </si>
  <si>
    <t>Assembly District 72</t>
  </si>
  <si>
    <t>Assembly District 73</t>
  </si>
  <si>
    <t>Assembly District 74</t>
  </si>
  <si>
    <t>Assembly District 42</t>
  </si>
  <si>
    <t>Assembly District 60</t>
  </si>
  <si>
    <t>Assembly District 61</t>
  </si>
  <si>
    <t>Assembly District 67</t>
  </si>
  <si>
    <t>Assembly District 71</t>
  </si>
  <si>
    <t>Assembly District 75</t>
  </si>
  <si>
    <t>Assembly District 7</t>
  </si>
  <si>
    <t>Assembly District 8</t>
  </si>
  <si>
    <t>Assembly District 9</t>
  </si>
  <si>
    <t>Assembly District 33</t>
  </si>
  <si>
    <t>Assembly District 40</t>
  </si>
  <si>
    <t>Assembly District 47</t>
  </si>
  <si>
    <t>Assembly District 76</t>
  </si>
  <si>
    <t>Assembly District 77</t>
  </si>
  <si>
    <t>Assembly District 78</t>
  </si>
  <si>
    <t>Assembly District 79</t>
  </si>
  <si>
    <t>Assembly District 80</t>
  </si>
  <si>
    <t>Assembly District 17</t>
  </si>
  <si>
    <t>Assembly District 19</t>
  </si>
  <si>
    <t>Assembly District 12</t>
  </si>
  <si>
    <t>Assembly District 13</t>
  </si>
  <si>
    <t>Assembly District 35</t>
  </si>
  <si>
    <t>Assembly District 37</t>
  </si>
  <si>
    <t>Assembly District 22</t>
  </si>
  <si>
    <t>Assembly District 24</t>
  </si>
  <si>
    <t>Assembly District 27</t>
  </si>
  <si>
    <t>Assembly District 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</si>
</sst>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9"/>
  <sheetViews>
    <sheetView tabSelected="1" showOutlineSymbols="0" zoomScaleSheetLayoutView="100" zoomScalePageLayoutView="0" workbookViewId="0" topLeftCell="A330">
      <selection activeCell="C662" sqref="C662"/>
    </sheetView>
  </sheetViews>
  <sheetFormatPr defaultColWidth="8.7109375" defaultRowHeight="9.75" customHeight="1"/>
  <cols>
    <col min="1" max="1" width="2.7109375" style="3" customWidth="1"/>
    <col min="2" max="2" width="31.00390625" style="2" customWidth="1"/>
    <col min="3" max="16384" width="8.7109375" style="3" customWidth="1"/>
  </cols>
  <sheetData>
    <row r="1" spans="3:4" s="9" customFormat="1" ht="34.5" customHeight="1">
      <c r="C1" s="10" t="s">
        <v>711</v>
      </c>
      <c r="D1" s="10" t="s">
        <v>710</v>
      </c>
    </row>
    <row r="2" spans="3:4" s="9" customFormat="1" ht="9.75" customHeight="1">
      <c r="C2" s="9" t="s">
        <v>0</v>
      </c>
      <c r="D2" s="9" t="s">
        <v>1</v>
      </c>
    </row>
    <row r="3" ht="9.75" customHeight="1">
      <c r="A3" s="1" t="s">
        <v>650</v>
      </c>
    </row>
    <row r="4" spans="2:4" ht="9.75" customHeight="1">
      <c r="B4" s="4" t="s">
        <v>651</v>
      </c>
      <c r="C4" s="5">
        <v>293081</v>
      </c>
      <c r="D4" s="5">
        <v>63593</v>
      </c>
    </row>
    <row r="5" spans="2:4" s="6" customFormat="1" ht="9.75" customHeight="1">
      <c r="B5" s="7" t="s">
        <v>652</v>
      </c>
      <c r="C5" s="6">
        <f>C4/356674</f>
        <v>0.8217055350263827</v>
      </c>
      <c r="D5" s="6">
        <f>D4/356674</f>
        <v>0.17829446497361737</v>
      </c>
    </row>
    <row r="6" ht="3.75" customHeight="1"/>
    <row r="7" spans="2:4" ht="9.75" customHeight="1">
      <c r="B7" s="2" t="s">
        <v>2</v>
      </c>
      <c r="C7" s="5">
        <v>43659</v>
      </c>
      <c r="D7" s="5">
        <v>20975</v>
      </c>
    </row>
    <row r="8" spans="2:4" ht="9.75" customHeight="1">
      <c r="B8" s="2" t="s">
        <v>3</v>
      </c>
      <c r="C8" s="5">
        <v>39436</v>
      </c>
      <c r="D8" s="5">
        <v>10586</v>
      </c>
    </row>
    <row r="9" spans="2:4" ht="9.75" customHeight="1">
      <c r="B9" s="2" t="s">
        <v>4</v>
      </c>
      <c r="C9" s="5">
        <v>55599</v>
      </c>
      <c r="D9" s="5">
        <v>9499</v>
      </c>
    </row>
    <row r="10" spans="2:4" ht="9.75" customHeight="1">
      <c r="B10" s="2" t="s">
        <v>5</v>
      </c>
      <c r="C10" s="5">
        <v>62528</v>
      </c>
      <c r="D10" s="5">
        <v>16461</v>
      </c>
    </row>
    <row r="11" spans="2:4" ht="9.75" customHeight="1">
      <c r="B11" s="2" t="s">
        <v>6</v>
      </c>
      <c r="C11" s="5">
        <v>91859</v>
      </c>
      <c r="D11" s="5">
        <v>6072</v>
      </c>
    </row>
    <row r="12" spans="2:4" ht="9.75" customHeight="1">
      <c r="B12" s="2" t="s">
        <v>7</v>
      </c>
      <c r="C12" s="5">
        <v>176413</v>
      </c>
      <c r="D12" s="5">
        <v>16929</v>
      </c>
    </row>
    <row r="13" spans="2:4" ht="9.75" customHeight="1">
      <c r="B13" s="2" t="s">
        <v>8</v>
      </c>
      <c r="C13" s="5">
        <v>91632</v>
      </c>
      <c r="D13" s="5">
        <v>38091</v>
      </c>
    </row>
    <row r="14" spans="2:4" ht="9.75" customHeight="1">
      <c r="B14" s="2" t="s">
        <v>9</v>
      </c>
      <c r="C14" s="5">
        <v>25036</v>
      </c>
      <c r="D14" s="5">
        <v>8573</v>
      </c>
    </row>
    <row r="15" spans="2:4" ht="9.75" customHeight="1">
      <c r="B15" s="2" t="s">
        <v>10</v>
      </c>
      <c r="C15" s="5">
        <v>33851</v>
      </c>
      <c r="D15" s="5">
        <v>21220</v>
      </c>
    </row>
    <row r="16" spans="2:4" ht="9.75" customHeight="1">
      <c r="B16" s="2" t="s">
        <v>11</v>
      </c>
      <c r="C16" s="5">
        <v>175306</v>
      </c>
      <c r="D16" s="5">
        <v>16658</v>
      </c>
    </row>
    <row r="17" spans="2:4" ht="9.75" customHeight="1">
      <c r="B17" s="2" t="s">
        <v>12</v>
      </c>
      <c r="C17" s="5">
        <v>83924</v>
      </c>
      <c r="D17" s="5">
        <v>25715</v>
      </c>
    </row>
    <row r="18" spans="2:4" ht="9.75" customHeight="1">
      <c r="B18" s="2" t="s">
        <v>714</v>
      </c>
      <c r="C18" s="5">
        <v>80231</v>
      </c>
      <c r="D18" s="5">
        <v>5705</v>
      </c>
    </row>
    <row r="19" spans="2:4" ht="9.75" customHeight="1">
      <c r="B19" s="2" t="s">
        <v>715</v>
      </c>
      <c r="C19" s="5">
        <v>33444</v>
      </c>
      <c r="D19" s="5">
        <v>20826</v>
      </c>
    </row>
    <row r="20" spans="2:4" ht="9.75" customHeight="1">
      <c r="B20" s="2" t="s">
        <v>716</v>
      </c>
      <c r="C20" s="5">
        <v>96020</v>
      </c>
      <c r="D20" s="5">
        <v>11179</v>
      </c>
    </row>
    <row r="21" spans="2:4" ht="9.75" customHeight="1">
      <c r="B21" s="2" t="s">
        <v>717</v>
      </c>
      <c r="C21" s="5">
        <v>62763</v>
      </c>
      <c r="D21" s="5">
        <v>18945</v>
      </c>
    </row>
    <row r="22" spans="2:4" ht="9.75" customHeight="1">
      <c r="B22" s="2" t="s">
        <v>718</v>
      </c>
      <c r="C22" s="5">
        <v>20623</v>
      </c>
      <c r="D22" s="5">
        <v>6938</v>
      </c>
    </row>
    <row r="23" spans="2:4" ht="9.75" customHeight="1">
      <c r="B23" s="2" t="s">
        <v>13</v>
      </c>
      <c r="C23" s="5">
        <v>293081</v>
      </c>
      <c r="D23" s="5">
        <v>63593</v>
      </c>
    </row>
    <row r="24" spans="2:4" ht="9.75" customHeight="1">
      <c r="B24" s="8" t="s">
        <v>649</v>
      </c>
      <c r="C24" s="5"/>
      <c r="D24" s="5"/>
    </row>
    <row r="25" spans="2:4" ht="9.75" customHeight="1">
      <c r="B25" s="2" t="s">
        <v>14</v>
      </c>
      <c r="C25" s="5">
        <v>18435</v>
      </c>
      <c r="D25" s="5">
        <v>3536</v>
      </c>
    </row>
    <row r="26" spans="2:4" ht="9.75" customHeight="1">
      <c r="B26" s="2" t="s">
        <v>15</v>
      </c>
      <c r="C26" s="5">
        <v>5515</v>
      </c>
      <c r="D26" s="5">
        <v>464</v>
      </c>
    </row>
    <row r="27" spans="2:4" ht="9.75" customHeight="1">
      <c r="B27" s="2" t="s">
        <v>16</v>
      </c>
      <c r="C27" s="5">
        <v>36828</v>
      </c>
      <c r="D27" s="5">
        <v>1807</v>
      </c>
    </row>
    <row r="28" spans="2:4" ht="9.75" customHeight="1">
      <c r="B28" s="2" t="s">
        <v>17</v>
      </c>
      <c r="C28" s="5">
        <v>7204</v>
      </c>
      <c r="D28" s="5">
        <v>3324</v>
      </c>
    </row>
    <row r="29" spans="2:4" ht="9.75" customHeight="1">
      <c r="B29" s="2" t="s">
        <v>18</v>
      </c>
      <c r="C29" s="5">
        <v>2232</v>
      </c>
      <c r="D29" s="5">
        <v>232</v>
      </c>
    </row>
    <row r="30" spans="2:4" ht="9.75" customHeight="1">
      <c r="B30" s="2" t="s">
        <v>19</v>
      </c>
      <c r="C30" s="5">
        <v>29496</v>
      </c>
      <c r="D30" s="5">
        <v>10067</v>
      </c>
    </row>
    <row r="31" spans="2:4" ht="9.75" customHeight="1">
      <c r="B31" s="2" t="s">
        <v>20</v>
      </c>
      <c r="C31" s="5">
        <v>16491</v>
      </c>
      <c r="D31" s="5">
        <v>3929</v>
      </c>
    </row>
    <row r="32" spans="2:4" ht="9.75" customHeight="1">
      <c r="B32" s="2" t="s">
        <v>21</v>
      </c>
      <c r="C32" s="5">
        <v>13061</v>
      </c>
      <c r="D32" s="5">
        <v>9163</v>
      </c>
    </row>
    <row r="33" spans="2:4" ht="9.75" customHeight="1">
      <c r="B33" s="2" t="s">
        <v>22</v>
      </c>
      <c r="C33" s="5">
        <v>5946</v>
      </c>
      <c r="D33" s="5">
        <v>1921</v>
      </c>
    </row>
    <row r="34" spans="2:4" ht="9.75" customHeight="1">
      <c r="B34" s="2" t="s">
        <v>23</v>
      </c>
      <c r="C34" s="5">
        <v>95407</v>
      </c>
      <c r="D34" s="5">
        <v>6702</v>
      </c>
    </row>
    <row r="35" spans="2:4" ht="9.75" customHeight="1">
      <c r="B35" s="2" t="s">
        <v>24</v>
      </c>
      <c r="C35" s="5">
        <v>4010</v>
      </c>
      <c r="D35" s="5">
        <v>884</v>
      </c>
    </row>
    <row r="36" spans="2:4" ht="9.75" customHeight="1">
      <c r="B36" s="2" t="s">
        <v>25</v>
      </c>
      <c r="C36" s="5">
        <v>12820</v>
      </c>
      <c r="D36" s="5">
        <v>7883</v>
      </c>
    </row>
    <row r="37" spans="2:4" ht="9.75" customHeight="1">
      <c r="B37" s="2" t="s">
        <v>26</v>
      </c>
      <c r="C37" s="5">
        <v>13818</v>
      </c>
      <c r="D37" s="5">
        <v>3254</v>
      </c>
    </row>
    <row r="38" spans="2:4" ht="9.75" customHeight="1">
      <c r="B38" s="2" t="s">
        <v>27</v>
      </c>
      <c r="C38" s="5">
        <v>10305</v>
      </c>
      <c r="D38" s="5">
        <v>2491</v>
      </c>
    </row>
    <row r="39" spans="2:4" ht="9.75" customHeight="1">
      <c r="B39" s="2" t="s">
        <v>28</v>
      </c>
      <c r="C39" s="5">
        <v>21513</v>
      </c>
      <c r="D39" s="5">
        <v>7936</v>
      </c>
    </row>
    <row r="40" spans="3:4" ht="4.5" customHeight="1">
      <c r="C40" s="5"/>
      <c r="D40" s="5"/>
    </row>
    <row r="41" spans="1:4" ht="9.75" customHeight="1">
      <c r="A41" s="1" t="s">
        <v>653</v>
      </c>
      <c r="C41" s="5"/>
      <c r="D41" s="5"/>
    </row>
    <row r="42" spans="2:4" ht="9.75" customHeight="1">
      <c r="B42" s="4" t="s">
        <v>651</v>
      </c>
      <c r="C42" s="5">
        <v>284</v>
      </c>
      <c r="D42" s="5">
        <v>175</v>
      </c>
    </row>
    <row r="43" spans="2:4" s="6" customFormat="1" ht="9.75" customHeight="1">
      <c r="B43" s="7" t="s">
        <v>652</v>
      </c>
      <c r="C43" s="6">
        <f>C42/459</f>
        <v>0.6187363834422658</v>
      </c>
      <c r="D43" s="6">
        <f>D42/459</f>
        <v>0.3812636165577342</v>
      </c>
    </row>
    <row r="44" spans="3:4" ht="3.75" customHeight="1">
      <c r="C44" s="5"/>
      <c r="D44" s="5"/>
    </row>
    <row r="45" spans="2:4" ht="9.75" customHeight="1">
      <c r="B45" s="2" t="s">
        <v>2</v>
      </c>
      <c r="C45" s="5">
        <v>60</v>
      </c>
      <c r="D45" s="5">
        <v>39</v>
      </c>
    </row>
    <row r="46" spans="2:4" ht="9.75" customHeight="1">
      <c r="B46" s="2" t="s">
        <v>3</v>
      </c>
      <c r="C46" s="5">
        <v>74</v>
      </c>
      <c r="D46" s="5">
        <v>31</v>
      </c>
    </row>
    <row r="47" spans="2:4" ht="9.75" customHeight="1">
      <c r="B47" s="2" t="s">
        <v>4</v>
      </c>
      <c r="C47" s="5">
        <v>32</v>
      </c>
      <c r="D47" s="5">
        <v>10</v>
      </c>
    </row>
    <row r="48" spans="2:4" ht="9.75" customHeight="1">
      <c r="B48" s="2" t="s">
        <v>5</v>
      </c>
      <c r="C48" s="5">
        <v>63</v>
      </c>
      <c r="D48" s="5">
        <v>40</v>
      </c>
    </row>
    <row r="49" spans="2:4" ht="9.75" customHeight="1">
      <c r="B49" s="2" t="s">
        <v>6</v>
      </c>
      <c r="C49" s="5">
        <v>55</v>
      </c>
      <c r="D49" s="5">
        <v>55</v>
      </c>
    </row>
    <row r="50" spans="2:4" ht="9.75" customHeight="1">
      <c r="B50" s="2" t="s">
        <v>29</v>
      </c>
      <c r="C50" s="5">
        <v>284</v>
      </c>
      <c r="D50" s="5">
        <v>175</v>
      </c>
    </row>
    <row r="51" spans="2:4" ht="9.75" customHeight="1">
      <c r="B51" s="2" t="s">
        <v>30</v>
      </c>
      <c r="C51" s="5">
        <v>284</v>
      </c>
      <c r="D51" s="5">
        <v>175</v>
      </c>
    </row>
    <row r="52" spans="2:4" ht="9.75" customHeight="1">
      <c r="B52" s="2" t="s">
        <v>719</v>
      </c>
      <c r="C52" s="5">
        <v>284</v>
      </c>
      <c r="D52" s="5">
        <v>175</v>
      </c>
    </row>
    <row r="53" spans="2:4" ht="9.75" customHeight="1">
      <c r="B53" s="2" t="s">
        <v>31</v>
      </c>
      <c r="C53" s="5">
        <v>284</v>
      </c>
      <c r="D53" s="5">
        <v>175</v>
      </c>
    </row>
    <row r="54" spans="2:4" ht="9.75" customHeight="1">
      <c r="B54" s="8" t="s">
        <v>649</v>
      </c>
      <c r="C54" s="5"/>
      <c r="D54" s="5"/>
    </row>
    <row r="55" spans="2:4" ht="9.75" customHeight="1">
      <c r="B55" s="2" t="s">
        <v>32</v>
      </c>
      <c r="C55" s="5">
        <v>284</v>
      </c>
      <c r="D55" s="5">
        <v>175</v>
      </c>
    </row>
    <row r="56" spans="3:4" ht="4.5" customHeight="1">
      <c r="C56" s="5"/>
      <c r="D56" s="5"/>
    </row>
    <row r="57" spans="1:4" ht="9.75" customHeight="1">
      <c r="A57" s="1" t="s">
        <v>654</v>
      </c>
      <c r="C57" s="5"/>
      <c r="D57" s="5"/>
    </row>
    <row r="58" spans="2:4" ht="9.75" customHeight="1">
      <c r="B58" s="4" t="s">
        <v>651</v>
      </c>
      <c r="C58" s="5">
        <v>5682</v>
      </c>
      <c r="D58" s="5">
        <v>7071</v>
      </c>
    </row>
    <row r="59" spans="2:4" s="6" customFormat="1" ht="9.75" customHeight="1">
      <c r="B59" s="7" t="s">
        <v>652</v>
      </c>
      <c r="C59" s="6">
        <f>C58/12753</f>
        <v>0.4455422253587391</v>
      </c>
      <c r="D59" s="6">
        <f>D58/12753</f>
        <v>0.5544577746412609</v>
      </c>
    </row>
    <row r="60" spans="3:4" ht="3.75" customHeight="1">
      <c r="C60" s="5"/>
      <c r="D60" s="5"/>
    </row>
    <row r="61" spans="2:4" ht="9.75" customHeight="1">
      <c r="B61" s="2" t="s">
        <v>2</v>
      </c>
      <c r="C61" s="5">
        <v>1068</v>
      </c>
      <c r="D61" s="5">
        <v>1271</v>
      </c>
    </row>
    <row r="62" spans="2:4" ht="9.75" customHeight="1">
      <c r="B62" s="2" t="s">
        <v>3</v>
      </c>
      <c r="C62" s="5">
        <v>1047</v>
      </c>
      <c r="D62" s="5">
        <v>1538</v>
      </c>
    </row>
    <row r="63" spans="2:4" ht="9.75" customHeight="1">
      <c r="B63" s="2" t="s">
        <v>4</v>
      </c>
      <c r="C63" s="5">
        <v>1155</v>
      </c>
      <c r="D63" s="5">
        <v>1392</v>
      </c>
    </row>
    <row r="64" spans="2:4" ht="9.75" customHeight="1">
      <c r="B64" s="2" t="s">
        <v>5</v>
      </c>
      <c r="C64" s="5">
        <v>1208</v>
      </c>
      <c r="D64" s="5">
        <v>1382</v>
      </c>
    </row>
    <row r="65" spans="2:4" ht="9.75" customHeight="1">
      <c r="B65" s="2" t="s">
        <v>6</v>
      </c>
      <c r="C65" s="5">
        <v>1204</v>
      </c>
      <c r="D65" s="5">
        <v>1488</v>
      </c>
    </row>
    <row r="66" spans="2:4" ht="9.75" customHeight="1">
      <c r="B66" s="2" t="s">
        <v>29</v>
      </c>
      <c r="C66" s="5">
        <v>5682</v>
      </c>
      <c r="D66" s="5">
        <v>7071</v>
      </c>
    </row>
    <row r="67" spans="2:4" ht="9.75" customHeight="1">
      <c r="B67" s="2" t="s">
        <v>33</v>
      </c>
      <c r="C67" s="5">
        <v>5682</v>
      </c>
      <c r="D67" s="5">
        <v>7071</v>
      </c>
    </row>
    <row r="68" spans="2:4" ht="9.75" customHeight="1">
      <c r="B68" s="2" t="s">
        <v>719</v>
      </c>
      <c r="C68" s="5">
        <v>5682</v>
      </c>
      <c r="D68" s="5">
        <v>7071</v>
      </c>
    </row>
    <row r="69" spans="2:4" ht="9.75" customHeight="1">
      <c r="B69" s="2" t="s">
        <v>31</v>
      </c>
      <c r="C69" s="5">
        <v>5682</v>
      </c>
      <c r="D69" s="5">
        <v>7071</v>
      </c>
    </row>
    <row r="70" spans="2:4" ht="9.75" customHeight="1">
      <c r="B70" s="8" t="s">
        <v>649</v>
      </c>
      <c r="C70" s="5"/>
      <c r="D70" s="5"/>
    </row>
    <row r="71" spans="2:4" ht="9.75" customHeight="1">
      <c r="B71" s="2" t="s">
        <v>34</v>
      </c>
      <c r="C71" s="5">
        <v>44</v>
      </c>
      <c r="D71" s="5">
        <v>39</v>
      </c>
    </row>
    <row r="72" spans="2:4" ht="9.75" customHeight="1">
      <c r="B72" s="2" t="s">
        <v>35</v>
      </c>
      <c r="C72" s="5">
        <v>570</v>
      </c>
      <c r="D72" s="5">
        <v>751</v>
      </c>
    </row>
    <row r="73" spans="2:4" ht="9.75" customHeight="1">
      <c r="B73" s="2" t="s">
        <v>36</v>
      </c>
      <c r="C73" s="5">
        <v>702</v>
      </c>
      <c r="D73" s="5">
        <v>722</v>
      </c>
    </row>
    <row r="74" spans="2:4" ht="9.75" customHeight="1">
      <c r="B74" s="2" t="s">
        <v>37</v>
      </c>
      <c r="C74" s="5">
        <v>104</v>
      </c>
      <c r="D74" s="5">
        <v>125</v>
      </c>
    </row>
    <row r="75" spans="2:4" ht="9.75" customHeight="1">
      <c r="B75" s="2" t="s">
        <v>38</v>
      </c>
      <c r="C75" s="5">
        <v>474</v>
      </c>
      <c r="D75" s="5">
        <v>484</v>
      </c>
    </row>
    <row r="76" spans="2:4" ht="9.75" customHeight="1">
      <c r="B76" s="2" t="s">
        <v>39</v>
      </c>
      <c r="C76" s="5">
        <v>3788</v>
      </c>
      <c r="D76" s="5">
        <v>4950</v>
      </c>
    </row>
    <row r="77" spans="3:4" ht="4.5" customHeight="1">
      <c r="C77" s="5"/>
      <c r="D77" s="5"/>
    </row>
    <row r="78" spans="1:4" ht="9.75" customHeight="1">
      <c r="A78" s="1" t="s">
        <v>655</v>
      </c>
      <c r="C78" s="5"/>
      <c r="D78" s="5"/>
    </row>
    <row r="79" spans="2:4" ht="9.75" customHeight="1">
      <c r="B79" s="4" t="s">
        <v>651</v>
      </c>
      <c r="C79" s="5">
        <v>29520</v>
      </c>
      <c r="D79" s="5">
        <v>32249</v>
      </c>
    </row>
    <row r="80" spans="2:4" s="6" customFormat="1" ht="9.75" customHeight="1">
      <c r="B80" s="7" t="s">
        <v>652</v>
      </c>
      <c r="C80" s="6">
        <f>C79/61769</f>
        <v>0.4779096310446988</v>
      </c>
      <c r="D80" s="6">
        <f>D79/61769</f>
        <v>0.5220903689553013</v>
      </c>
    </row>
    <row r="81" spans="3:4" ht="3.75" customHeight="1">
      <c r="C81" s="5"/>
      <c r="D81" s="5"/>
    </row>
    <row r="82" spans="2:4" ht="9.75" customHeight="1">
      <c r="B82" s="2" t="s">
        <v>2</v>
      </c>
      <c r="C82" s="5">
        <v>4850</v>
      </c>
      <c r="D82" s="5">
        <v>6961</v>
      </c>
    </row>
    <row r="83" spans="2:4" ht="9.75" customHeight="1">
      <c r="B83" s="2" t="s">
        <v>3</v>
      </c>
      <c r="C83" s="5">
        <v>5717</v>
      </c>
      <c r="D83" s="5">
        <v>5232</v>
      </c>
    </row>
    <row r="84" spans="2:4" ht="9.75" customHeight="1">
      <c r="B84" s="2" t="s">
        <v>4</v>
      </c>
      <c r="C84" s="5">
        <v>7678</v>
      </c>
      <c r="D84" s="5">
        <v>5955</v>
      </c>
    </row>
    <row r="85" spans="2:4" ht="9.75" customHeight="1">
      <c r="B85" s="2" t="s">
        <v>5</v>
      </c>
      <c r="C85" s="5">
        <v>4258</v>
      </c>
      <c r="D85" s="5">
        <v>5771</v>
      </c>
    </row>
    <row r="86" spans="2:4" ht="9.75" customHeight="1">
      <c r="B86" s="2" t="s">
        <v>6</v>
      </c>
      <c r="C86" s="5">
        <v>7017</v>
      </c>
      <c r="D86" s="5">
        <v>8330</v>
      </c>
    </row>
    <row r="87" spans="2:4" ht="9.75" customHeight="1">
      <c r="B87" s="2" t="s">
        <v>40</v>
      </c>
      <c r="C87" s="5">
        <v>29520</v>
      </c>
      <c r="D87" s="5">
        <v>32249</v>
      </c>
    </row>
    <row r="88" spans="2:4" ht="9.75" customHeight="1">
      <c r="B88" s="2" t="s">
        <v>41</v>
      </c>
      <c r="C88" s="5">
        <v>29520</v>
      </c>
      <c r="D88" s="5">
        <v>32249</v>
      </c>
    </row>
    <row r="89" spans="2:4" ht="9.75" customHeight="1">
      <c r="B89" s="2" t="s">
        <v>720</v>
      </c>
      <c r="C89" s="5">
        <v>3102</v>
      </c>
      <c r="D89" s="5">
        <v>3641</v>
      </c>
    </row>
    <row r="90" spans="2:4" ht="9.75" customHeight="1">
      <c r="B90" s="2" t="s">
        <v>721</v>
      </c>
      <c r="C90" s="5">
        <v>26418</v>
      </c>
      <c r="D90" s="5">
        <v>28608</v>
      </c>
    </row>
    <row r="91" spans="2:4" ht="9.75" customHeight="1">
      <c r="B91" s="2" t="s">
        <v>31</v>
      </c>
      <c r="C91" s="5">
        <v>29520</v>
      </c>
      <c r="D91" s="5">
        <v>32249</v>
      </c>
    </row>
    <row r="92" spans="2:4" ht="9.75" customHeight="1">
      <c r="B92" s="8" t="s">
        <v>649</v>
      </c>
      <c r="C92" s="5"/>
      <c r="D92" s="5"/>
    </row>
    <row r="93" spans="2:4" ht="9.75" customHeight="1">
      <c r="B93" s="2" t="s">
        <v>42</v>
      </c>
      <c r="C93" s="5">
        <v>137</v>
      </c>
      <c r="D93" s="5">
        <v>182</v>
      </c>
    </row>
    <row r="94" spans="2:4" ht="9.75" customHeight="1">
      <c r="B94" s="2" t="s">
        <v>43</v>
      </c>
      <c r="C94" s="5">
        <v>12401</v>
      </c>
      <c r="D94" s="5">
        <v>9111</v>
      </c>
    </row>
    <row r="95" spans="2:4" ht="9.75" customHeight="1">
      <c r="B95" s="2" t="s">
        <v>44</v>
      </c>
      <c r="C95" s="5">
        <v>486</v>
      </c>
      <c r="D95" s="5">
        <v>654</v>
      </c>
    </row>
    <row r="96" spans="2:4" ht="9.75" customHeight="1">
      <c r="B96" s="2" t="s">
        <v>45</v>
      </c>
      <c r="C96" s="5">
        <v>1355</v>
      </c>
      <c r="D96" s="5">
        <v>1625</v>
      </c>
    </row>
    <row r="97" spans="2:4" ht="9.75" customHeight="1">
      <c r="B97" s="2" t="s">
        <v>46</v>
      </c>
      <c r="C97" s="5">
        <v>4170</v>
      </c>
      <c r="D97" s="5">
        <v>4945</v>
      </c>
    </row>
    <row r="98" spans="2:4" ht="9.75" customHeight="1">
      <c r="B98" s="2" t="s">
        <v>47</v>
      </c>
      <c r="C98" s="5">
        <v>10971</v>
      </c>
      <c r="D98" s="5">
        <v>15732</v>
      </c>
    </row>
    <row r="99" spans="3:4" ht="4.5" customHeight="1">
      <c r="C99" s="5"/>
      <c r="D99" s="5"/>
    </row>
    <row r="100" spans="1:4" ht="9.75" customHeight="1">
      <c r="A100" s="1" t="s">
        <v>656</v>
      </c>
      <c r="C100" s="5"/>
      <c r="D100" s="5"/>
    </row>
    <row r="101" spans="2:4" ht="9.75" customHeight="1">
      <c r="B101" s="4" t="s">
        <v>651</v>
      </c>
      <c r="C101" s="5">
        <v>6870</v>
      </c>
      <c r="D101" s="5">
        <v>8841</v>
      </c>
    </row>
    <row r="102" spans="2:4" s="6" customFormat="1" ht="9.75" customHeight="1">
      <c r="B102" s="7" t="s">
        <v>652</v>
      </c>
      <c r="C102" s="6">
        <f>C101/15711</f>
        <v>0.43727324804277257</v>
      </c>
      <c r="D102" s="6">
        <f>D101/15711</f>
        <v>0.5627267519572274</v>
      </c>
    </row>
    <row r="103" spans="3:4" ht="3.75" customHeight="1">
      <c r="C103" s="5"/>
      <c r="D103" s="5"/>
    </row>
    <row r="104" spans="2:4" ht="9.75" customHeight="1">
      <c r="B104" s="2" t="s">
        <v>2</v>
      </c>
      <c r="C104" s="5">
        <v>1032</v>
      </c>
      <c r="D104" s="5">
        <v>1779</v>
      </c>
    </row>
    <row r="105" spans="2:4" ht="9.75" customHeight="1">
      <c r="B105" s="2" t="s">
        <v>3</v>
      </c>
      <c r="C105" s="5">
        <v>1401</v>
      </c>
      <c r="D105" s="5">
        <v>1622</v>
      </c>
    </row>
    <row r="106" spans="2:4" ht="9.75" customHeight="1">
      <c r="B106" s="2" t="s">
        <v>4</v>
      </c>
      <c r="C106" s="5">
        <v>1974</v>
      </c>
      <c r="D106" s="5">
        <v>1798</v>
      </c>
    </row>
    <row r="107" spans="2:4" ht="9.75" customHeight="1">
      <c r="B107" s="2" t="s">
        <v>5</v>
      </c>
      <c r="C107" s="5">
        <v>1439</v>
      </c>
      <c r="D107" s="5">
        <v>1936</v>
      </c>
    </row>
    <row r="108" spans="2:4" ht="9.75" customHeight="1">
      <c r="B108" s="2" t="s">
        <v>6</v>
      </c>
      <c r="C108" s="5">
        <v>1024</v>
      </c>
      <c r="D108" s="5">
        <v>1706</v>
      </c>
    </row>
    <row r="109" spans="2:4" ht="9.75" customHeight="1">
      <c r="B109" s="2" t="s">
        <v>29</v>
      </c>
      <c r="C109" s="5">
        <v>6870</v>
      </c>
      <c r="D109" s="5">
        <v>8841</v>
      </c>
    </row>
    <row r="110" spans="2:4" ht="9.75" customHeight="1">
      <c r="B110" s="2" t="s">
        <v>33</v>
      </c>
      <c r="C110" s="5">
        <v>6870</v>
      </c>
      <c r="D110" s="5">
        <v>8841</v>
      </c>
    </row>
    <row r="111" spans="2:4" ht="9.75" customHeight="1">
      <c r="B111" s="2" t="s">
        <v>719</v>
      </c>
      <c r="C111" s="5">
        <v>6870</v>
      </c>
      <c r="D111" s="5">
        <v>8841</v>
      </c>
    </row>
    <row r="112" spans="2:4" ht="9.75" customHeight="1">
      <c r="B112" s="2" t="s">
        <v>31</v>
      </c>
      <c r="C112" s="5">
        <v>6870</v>
      </c>
      <c r="D112" s="5">
        <v>8841</v>
      </c>
    </row>
    <row r="113" spans="2:4" ht="9.75" customHeight="1">
      <c r="B113" s="8" t="s">
        <v>649</v>
      </c>
      <c r="C113" s="5"/>
      <c r="D113" s="5"/>
    </row>
    <row r="114" spans="2:4" ht="9.75" customHeight="1">
      <c r="B114" s="2" t="s">
        <v>48</v>
      </c>
      <c r="C114" s="5">
        <v>614</v>
      </c>
      <c r="D114" s="5">
        <v>706</v>
      </c>
    </row>
    <row r="115" spans="2:4" ht="9.75" customHeight="1">
      <c r="B115" s="2" t="s">
        <v>49</v>
      </c>
      <c r="C115" s="5">
        <v>6256</v>
      </c>
      <c r="D115" s="5">
        <v>8135</v>
      </c>
    </row>
    <row r="116" spans="3:4" ht="4.5" customHeight="1">
      <c r="C116" s="5"/>
      <c r="D116" s="5"/>
    </row>
    <row r="117" spans="1:4" ht="9.75" customHeight="1">
      <c r="A117" s="1" t="s">
        <v>657</v>
      </c>
      <c r="C117" s="5"/>
      <c r="D117" s="5"/>
    </row>
    <row r="118" spans="2:4" ht="9.75" customHeight="1">
      <c r="B118" s="4" t="s">
        <v>651</v>
      </c>
      <c r="C118" s="5">
        <v>1789</v>
      </c>
      <c r="D118" s="5">
        <v>2398</v>
      </c>
    </row>
    <row r="119" spans="2:4" s="6" customFormat="1" ht="9.75" customHeight="1">
      <c r="B119" s="7" t="s">
        <v>652</v>
      </c>
      <c r="C119" s="6">
        <f>C118/4187</f>
        <v>0.4272748984953427</v>
      </c>
      <c r="D119" s="6">
        <f>D118/4187</f>
        <v>0.5727251015046573</v>
      </c>
    </row>
    <row r="120" spans="3:4" ht="3.75" customHeight="1">
      <c r="C120" s="5"/>
      <c r="D120" s="5"/>
    </row>
    <row r="121" spans="2:4" ht="9.75" customHeight="1">
      <c r="B121" s="2" t="s">
        <v>2</v>
      </c>
      <c r="C121" s="5">
        <v>322</v>
      </c>
      <c r="D121" s="5">
        <v>504</v>
      </c>
    </row>
    <row r="122" spans="2:4" ht="9.75" customHeight="1">
      <c r="B122" s="2" t="s">
        <v>3</v>
      </c>
      <c r="C122" s="5">
        <v>417</v>
      </c>
      <c r="D122" s="5">
        <v>484</v>
      </c>
    </row>
    <row r="123" spans="2:4" ht="9.75" customHeight="1">
      <c r="B123" s="2" t="s">
        <v>4</v>
      </c>
      <c r="C123" s="5">
        <v>337</v>
      </c>
      <c r="D123" s="5">
        <v>360</v>
      </c>
    </row>
    <row r="124" spans="2:4" ht="9.75" customHeight="1">
      <c r="B124" s="2" t="s">
        <v>5</v>
      </c>
      <c r="C124" s="5">
        <v>291</v>
      </c>
      <c r="D124" s="5">
        <v>485</v>
      </c>
    </row>
    <row r="125" spans="2:4" ht="9.75" customHeight="1">
      <c r="B125" s="2" t="s">
        <v>6</v>
      </c>
      <c r="C125" s="5">
        <v>422</v>
      </c>
      <c r="D125" s="5">
        <v>565</v>
      </c>
    </row>
    <row r="126" spans="2:4" ht="9.75" customHeight="1">
      <c r="B126" s="2" t="s">
        <v>50</v>
      </c>
      <c r="C126" s="5">
        <v>1789</v>
      </c>
      <c r="D126" s="5">
        <v>2398</v>
      </c>
    </row>
    <row r="127" spans="2:4" ht="9.75" customHeight="1">
      <c r="B127" s="2" t="s">
        <v>41</v>
      </c>
      <c r="C127" s="5">
        <v>1789</v>
      </c>
      <c r="D127" s="5">
        <v>2398</v>
      </c>
    </row>
    <row r="128" spans="2:4" ht="9.75" customHeight="1">
      <c r="B128" s="2" t="s">
        <v>721</v>
      </c>
      <c r="C128" s="5">
        <v>998</v>
      </c>
      <c r="D128" s="5">
        <v>1422</v>
      </c>
    </row>
    <row r="129" spans="2:4" ht="9.75" customHeight="1">
      <c r="B129" s="2" t="s">
        <v>722</v>
      </c>
      <c r="C129" s="5">
        <v>791</v>
      </c>
      <c r="D129" s="5">
        <v>976</v>
      </c>
    </row>
    <row r="130" spans="2:4" ht="9.75" customHeight="1">
      <c r="B130" s="2" t="s">
        <v>13</v>
      </c>
      <c r="C130" s="5">
        <v>1789</v>
      </c>
      <c r="D130" s="5">
        <v>2398</v>
      </c>
    </row>
    <row r="131" spans="2:4" ht="9.75" customHeight="1">
      <c r="B131" s="8" t="s">
        <v>649</v>
      </c>
      <c r="C131" s="5"/>
      <c r="D131" s="5"/>
    </row>
    <row r="132" spans="2:4" ht="9.75" customHeight="1">
      <c r="B132" s="2" t="s">
        <v>51</v>
      </c>
      <c r="C132" s="5">
        <v>621</v>
      </c>
      <c r="D132" s="5">
        <v>653</v>
      </c>
    </row>
    <row r="133" spans="2:4" ht="9.75" customHeight="1">
      <c r="B133" s="2" t="s">
        <v>52</v>
      </c>
      <c r="C133" s="5">
        <v>359</v>
      </c>
      <c r="D133" s="5">
        <v>221</v>
      </c>
    </row>
    <row r="134" spans="2:4" ht="9.75" customHeight="1">
      <c r="B134" s="2" t="s">
        <v>53</v>
      </c>
      <c r="C134" s="5">
        <v>809</v>
      </c>
      <c r="D134" s="5">
        <v>1524</v>
      </c>
    </row>
    <row r="135" spans="3:4" ht="4.5" customHeight="1">
      <c r="C135" s="5"/>
      <c r="D135" s="5"/>
    </row>
    <row r="136" spans="1:4" ht="9.75" customHeight="1">
      <c r="A136" s="1" t="s">
        <v>658</v>
      </c>
      <c r="C136" s="5"/>
      <c r="D136" s="5"/>
    </row>
    <row r="137" spans="2:4" ht="9.75" customHeight="1">
      <c r="B137" s="4" t="s">
        <v>651</v>
      </c>
      <c r="C137" s="5">
        <v>174403</v>
      </c>
      <c r="D137" s="5">
        <v>79660</v>
      </c>
    </row>
    <row r="138" spans="2:4" s="6" customFormat="1" ht="9.75" customHeight="1">
      <c r="B138" s="7" t="s">
        <v>652</v>
      </c>
      <c r="C138" s="6">
        <f>C137/254063</f>
        <v>0.686455721612356</v>
      </c>
      <c r="D138" s="6">
        <f>D137/254063</f>
        <v>0.313544278387644</v>
      </c>
    </row>
    <row r="139" spans="3:4" ht="3.75" customHeight="1">
      <c r="C139" s="5"/>
      <c r="D139" s="5"/>
    </row>
    <row r="140" spans="2:4" ht="9.75" customHeight="1">
      <c r="B140" s="2" t="s">
        <v>2</v>
      </c>
      <c r="C140" s="5">
        <v>37401</v>
      </c>
      <c r="D140" s="5">
        <v>5395</v>
      </c>
    </row>
    <row r="141" spans="2:4" ht="9.75" customHeight="1">
      <c r="B141" s="2" t="s">
        <v>3</v>
      </c>
      <c r="C141" s="5">
        <v>46381</v>
      </c>
      <c r="D141" s="5">
        <v>26954</v>
      </c>
    </row>
    <row r="142" spans="2:4" ht="9.75" customHeight="1">
      <c r="B142" s="2" t="s">
        <v>4</v>
      </c>
      <c r="C142" s="5">
        <v>24349</v>
      </c>
      <c r="D142" s="5">
        <v>17944</v>
      </c>
    </row>
    <row r="143" spans="2:4" ht="9.75" customHeight="1">
      <c r="B143" s="2" t="s">
        <v>5</v>
      </c>
      <c r="C143" s="5">
        <v>37436</v>
      </c>
      <c r="D143" s="5">
        <v>19010</v>
      </c>
    </row>
    <row r="144" spans="2:4" ht="9.75" customHeight="1">
      <c r="B144" s="2" t="s">
        <v>6</v>
      </c>
      <c r="C144" s="5">
        <v>28836</v>
      </c>
      <c r="D144" s="5">
        <v>10357</v>
      </c>
    </row>
    <row r="145" spans="2:4" ht="9.75" customHeight="1">
      <c r="B145" s="2" t="s">
        <v>54</v>
      </c>
      <c r="C145" s="5">
        <v>15856</v>
      </c>
      <c r="D145" s="5">
        <v>5180</v>
      </c>
    </row>
    <row r="146" spans="2:4" ht="9.75" customHeight="1">
      <c r="B146" s="2" t="s">
        <v>55</v>
      </c>
      <c r="C146" s="5">
        <v>21140</v>
      </c>
      <c r="D146" s="5">
        <v>14923</v>
      </c>
    </row>
    <row r="147" spans="2:4" ht="9.75" customHeight="1">
      <c r="B147" s="2" t="s">
        <v>56</v>
      </c>
      <c r="C147" s="5">
        <v>126915</v>
      </c>
      <c r="D147" s="5">
        <v>53280</v>
      </c>
    </row>
    <row r="148" spans="2:4" ht="9.75" customHeight="1">
      <c r="B148" s="2" t="s">
        <v>8</v>
      </c>
      <c r="C148" s="5">
        <v>10492</v>
      </c>
      <c r="D148" s="5">
        <v>6277</v>
      </c>
    </row>
    <row r="149" spans="2:4" ht="9.75" customHeight="1">
      <c r="B149" s="2" t="s">
        <v>57</v>
      </c>
      <c r="C149" s="5">
        <v>16067</v>
      </c>
      <c r="D149" s="5">
        <v>7130</v>
      </c>
    </row>
    <row r="150" spans="2:4" ht="9.75" customHeight="1">
      <c r="B150" s="2" t="s">
        <v>10</v>
      </c>
      <c r="C150" s="5">
        <v>113664</v>
      </c>
      <c r="D150" s="5">
        <v>65220</v>
      </c>
    </row>
    <row r="151" spans="2:4" ht="9.75" customHeight="1">
      <c r="B151" s="2" t="s">
        <v>11</v>
      </c>
      <c r="C151" s="5">
        <v>44672</v>
      </c>
      <c r="D151" s="5">
        <v>7310</v>
      </c>
    </row>
    <row r="152" spans="2:4" ht="9.75" customHeight="1">
      <c r="B152" s="2" t="s">
        <v>723</v>
      </c>
      <c r="C152" s="5">
        <v>25592</v>
      </c>
      <c r="D152" s="5">
        <v>16627</v>
      </c>
    </row>
    <row r="153" spans="2:4" ht="9.75" customHeight="1">
      <c r="B153" s="2" t="s">
        <v>724</v>
      </c>
      <c r="C153" s="5">
        <v>49845</v>
      </c>
      <c r="D153" s="5">
        <v>23499</v>
      </c>
    </row>
    <row r="154" spans="2:4" ht="9.75" customHeight="1">
      <c r="B154" s="2" t="s">
        <v>714</v>
      </c>
      <c r="C154" s="5">
        <v>43217</v>
      </c>
      <c r="D154" s="5">
        <v>6785</v>
      </c>
    </row>
    <row r="155" spans="2:4" ht="9.75" customHeight="1">
      <c r="B155" s="2" t="s">
        <v>715</v>
      </c>
      <c r="C155" s="5">
        <v>55749</v>
      </c>
      <c r="D155" s="5">
        <v>32749</v>
      </c>
    </row>
    <row r="156" spans="2:4" ht="9.75" customHeight="1">
      <c r="B156" s="2" t="s">
        <v>13</v>
      </c>
      <c r="C156" s="5">
        <v>174403</v>
      </c>
      <c r="D156" s="5">
        <v>79660</v>
      </c>
    </row>
    <row r="157" spans="2:4" ht="9.75" customHeight="1">
      <c r="B157" s="8" t="s">
        <v>649</v>
      </c>
      <c r="C157" s="5"/>
      <c r="D157" s="5"/>
    </row>
    <row r="158" spans="2:4" ht="9.75" customHeight="1">
      <c r="B158" s="2" t="s">
        <v>58</v>
      </c>
      <c r="C158" s="5">
        <v>11727</v>
      </c>
      <c r="D158" s="5">
        <v>5439</v>
      </c>
    </row>
    <row r="159" spans="2:4" ht="9.75" customHeight="1">
      <c r="B159" s="2" t="s">
        <v>59</v>
      </c>
      <c r="C159" s="5">
        <v>6469</v>
      </c>
      <c r="D159" s="5">
        <v>5173</v>
      </c>
    </row>
    <row r="160" spans="2:4" ht="9.75" customHeight="1">
      <c r="B160" s="2" t="s">
        <v>60</v>
      </c>
      <c r="C160" s="5">
        <v>2229</v>
      </c>
      <c r="D160" s="5">
        <v>1773</v>
      </c>
    </row>
    <row r="161" spans="2:4" ht="9.75" customHeight="1">
      <c r="B161" s="2" t="s">
        <v>61</v>
      </c>
      <c r="C161" s="5">
        <v>17156</v>
      </c>
      <c r="D161" s="5">
        <v>8436</v>
      </c>
    </row>
    <row r="162" spans="2:4" ht="9.75" customHeight="1">
      <c r="B162" s="2" t="s">
        <v>62</v>
      </c>
      <c r="C162" s="5">
        <v>8223</v>
      </c>
      <c r="D162" s="5">
        <v>6329</v>
      </c>
    </row>
    <row r="163" spans="2:4" ht="9.75" customHeight="1">
      <c r="B163" s="2" t="s">
        <v>63</v>
      </c>
      <c r="C163" s="5">
        <v>7447</v>
      </c>
      <c r="D163" s="5">
        <v>844</v>
      </c>
    </row>
    <row r="164" spans="2:4" ht="9.75" customHeight="1">
      <c r="B164" s="2" t="s">
        <v>64</v>
      </c>
      <c r="C164" s="5">
        <v>4108</v>
      </c>
      <c r="D164" s="5">
        <v>965</v>
      </c>
    </row>
    <row r="165" spans="2:4" ht="9.75" customHeight="1">
      <c r="B165" s="2" t="s">
        <v>65</v>
      </c>
      <c r="C165" s="5">
        <v>6269</v>
      </c>
      <c r="D165" s="5">
        <v>3091</v>
      </c>
    </row>
    <row r="166" spans="2:4" ht="9.75" customHeight="1">
      <c r="B166" s="2" t="s">
        <v>66</v>
      </c>
      <c r="C166" s="5">
        <v>7487</v>
      </c>
      <c r="D166" s="5">
        <v>3436</v>
      </c>
    </row>
    <row r="167" spans="2:4" ht="9.75" customHeight="1">
      <c r="B167" s="2" t="s">
        <v>67</v>
      </c>
      <c r="C167" s="5">
        <v>3962</v>
      </c>
      <c r="D167" s="5">
        <v>2171</v>
      </c>
    </row>
    <row r="168" spans="2:4" ht="9.75" customHeight="1">
      <c r="B168" s="2" t="s">
        <v>68</v>
      </c>
      <c r="C168" s="5">
        <v>3449</v>
      </c>
      <c r="D168" s="5">
        <v>2392</v>
      </c>
    </row>
    <row r="169" spans="2:4" ht="9.75" customHeight="1">
      <c r="B169" s="2" t="s">
        <v>69</v>
      </c>
      <c r="C169" s="5">
        <v>5543</v>
      </c>
      <c r="D169" s="5">
        <v>2554</v>
      </c>
    </row>
    <row r="170" spans="2:4" ht="9.75" customHeight="1">
      <c r="B170" s="2" t="s">
        <v>70</v>
      </c>
      <c r="C170" s="5">
        <v>3590</v>
      </c>
      <c r="D170" s="5">
        <v>1131</v>
      </c>
    </row>
    <row r="171" spans="2:4" ht="9.75" customHeight="1">
      <c r="B171" s="2" t="s">
        <v>71</v>
      </c>
      <c r="C171" s="5">
        <v>7443</v>
      </c>
      <c r="D171" s="5">
        <v>2113</v>
      </c>
    </row>
    <row r="172" spans="2:4" ht="9.75" customHeight="1">
      <c r="B172" s="2" t="s">
        <v>72</v>
      </c>
      <c r="C172" s="5">
        <v>6702</v>
      </c>
      <c r="D172" s="5">
        <v>2884</v>
      </c>
    </row>
    <row r="173" spans="2:4" ht="9.75" customHeight="1">
      <c r="B173" s="2" t="s">
        <v>73</v>
      </c>
      <c r="C173" s="5">
        <v>17912</v>
      </c>
      <c r="D173" s="5">
        <v>2096</v>
      </c>
    </row>
    <row r="174" spans="2:4" ht="9.75" customHeight="1">
      <c r="B174" s="2" t="s">
        <v>74</v>
      </c>
      <c r="C174" s="5">
        <v>2466</v>
      </c>
      <c r="D174" s="5">
        <v>310</v>
      </c>
    </row>
    <row r="175" spans="2:4" ht="9.75" customHeight="1">
      <c r="B175" s="2" t="s">
        <v>75</v>
      </c>
      <c r="C175" s="5">
        <v>9859</v>
      </c>
      <c r="D175" s="5">
        <v>5771</v>
      </c>
    </row>
    <row r="176" spans="2:4" ht="9.75" customHeight="1">
      <c r="B176" s="2" t="s">
        <v>76</v>
      </c>
      <c r="C176" s="5">
        <v>15963</v>
      </c>
      <c r="D176" s="5">
        <v>7625</v>
      </c>
    </row>
    <row r="177" spans="2:4" ht="9.75" customHeight="1">
      <c r="B177" s="2" t="s">
        <v>77</v>
      </c>
      <c r="C177" s="5">
        <v>26399</v>
      </c>
      <c r="D177" s="5">
        <v>15127</v>
      </c>
    </row>
    <row r="178" spans="3:4" ht="4.5" customHeight="1">
      <c r="C178" s="5"/>
      <c r="D178" s="5"/>
    </row>
    <row r="179" spans="1:4" ht="9.75" customHeight="1">
      <c r="A179" s="1" t="s">
        <v>659</v>
      </c>
      <c r="C179" s="5"/>
      <c r="D179" s="5"/>
    </row>
    <row r="180" spans="2:4" ht="9.75" customHeight="1">
      <c r="B180" s="4" t="s">
        <v>651</v>
      </c>
      <c r="C180" s="5">
        <v>3488</v>
      </c>
      <c r="D180" s="5">
        <v>3539</v>
      </c>
    </row>
    <row r="181" spans="2:4" s="6" customFormat="1" ht="9.75" customHeight="1">
      <c r="B181" s="7" t="s">
        <v>652</v>
      </c>
      <c r="C181" s="6">
        <f>C180/7027</f>
        <v>0.49637113988899956</v>
      </c>
      <c r="D181" s="6">
        <f>D180/7027</f>
        <v>0.5036288601110004</v>
      </c>
    </row>
    <row r="182" spans="3:4" ht="3.75" customHeight="1">
      <c r="C182" s="5"/>
      <c r="D182" s="5"/>
    </row>
    <row r="183" spans="2:4" ht="9.75" customHeight="1">
      <c r="B183" s="2" t="s">
        <v>2</v>
      </c>
      <c r="C183" s="5">
        <v>565</v>
      </c>
      <c r="D183" s="5">
        <v>426</v>
      </c>
    </row>
    <row r="184" spans="2:4" ht="9.75" customHeight="1">
      <c r="B184" s="2" t="s">
        <v>3</v>
      </c>
      <c r="C184" s="5">
        <v>620</v>
      </c>
      <c r="D184" s="5">
        <v>535</v>
      </c>
    </row>
    <row r="185" spans="2:4" ht="9.75" customHeight="1">
      <c r="B185" s="2" t="s">
        <v>4</v>
      </c>
      <c r="C185" s="5">
        <v>845</v>
      </c>
      <c r="D185" s="5">
        <v>864</v>
      </c>
    </row>
    <row r="186" spans="2:4" ht="9.75" customHeight="1">
      <c r="B186" s="2" t="s">
        <v>5</v>
      </c>
      <c r="C186" s="5">
        <v>699</v>
      </c>
      <c r="D186" s="5">
        <v>937</v>
      </c>
    </row>
    <row r="187" spans="2:4" ht="9.75" customHeight="1">
      <c r="B187" s="2" t="s">
        <v>6</v>
      </c>
      <c r="C187" s="5">
        <v>759</v>
      </c>
      <c r="D187" s="5">
        <v>777</v>
      </c>
    </row>
    <row r="188" spans="2:4" ht="9.75" customHeight="1">
      <c r="B188" s="2" t="s">
        <v>78</v>
      </c>
      <c r="C188" s="5">
        <v>3488</v>
      </c>
      <c r="D188" s="5">
        <v>3539</v>
      </c>
    </row>
    <row r="189" spans="2:4" ht="9.75" customHeight="1">
      <c r="B189" s="2" t="s">
        <v>79</v>
      </c>
      <c r="C189" s="5">
        <v>3488</v>
      </c>
      <c r="D189" s="5">
        <v>3539</v>
      </c>
    </row>
    <row r="190" spans="2:4" ht="9.75" customHeight="1">
      <c r="B190" s="2" t="s">
        <v>725</v>
      </c>
      <c r="C190" s="5">
        <v>3488</v>
      </c>
      <c r="D190" s="5">
        <v>3539</v>
      </c>
    </row>
    <row r="191" spans="2:4" ht="9.75" customHeight="1">
      <c r="B191" s="2" t="s">
        <v>13</v>
      </c>
      <c r="C191" s="5">
        <v>3488</v>
      </c>
      <c r="D191" s="5">
        <v>3539</v>
      </c>
    </row>
    <row r="192" spans="2:4" ht="9.75" customHeight="1">
      <c r="B192" s="8" t="s">
        <v>649</v>
      </c>
      <c r="C192" s="5"/>
      <c r="D192" s="5"/>
    </row>
    <row r="193" spans="2:4" ht="9.75" customHeight="1">
      <c r="B193" s="2" t="s">
        <v>80</v>
      </c>
      <c r="C193" s="5">
        <v>459</v>
      </c>
      <c r="D193" s="5">
        <v>353</v>
      </c>
    </row>
    <row r="194" spans="2:4" ht="9.75" customHeight="1">
      <c r="B194" s="2" t="s">
        <v>81</v>
      </c>
      <c r="C194" s="5">
        <v>3029</v>
      </c>
      <c r="D194" s="5">
        <v>3186</v>
      </c>
    </row>
    <row r="195" spans="3:4" ht="4.5" customHeight="1">
      <c r="C195" s="5"/>
      <c r="D195" s="5"/>
    </row>
    <row r="196" spans="1:4" ht="9.75" customHeight="1">
      <c r="A196" s="1" t="s">
        <v>660</v>
      </c>
      <c r="C196" s="5"/>
      <c r="D196" s="5"/>
    </row>
    <row r="197" spans="2:4" ht="9.75" customHeight="1">
      <c r="B197" s="4" t="s">
        <v>651</v>
      </c>
      <c r="C197" s="5">
        <v>27916</v>
      </c>
      <c r="D197" s="5">
        <v>33443</v>
      </c>
    </row>
    <row r="198" spans="2:4" s="6" customFormat="1" ht="9.75" customHeight="1">
      <c r="B198" s="7" t="s">
        <v>652</v>
      </c>
      <c r="C198" s="6">
        <f>C197/61359</f>
        <v>0.45496178229762546</v>
      </c>
      <c r="D198" s="6">
        <f>D197/61359</f>
        <v>0.5450382177023746</v>
      </c>
    </row>
    <row r="199" spans="3:4" ht="3.75" customHeight="1">
      <c r="C199" s="5"/>
      <c r="D199" s="5"/>
    </row>
    <row r="200" spans="2:4" ht="9.75" customHeight="1">
      <c r="B200" s="2" t="s">
        <v>2</v>
      </c>
      <c r="C200" s="5">
        <v>5707</v>
      </c>
      <c r="D200" s="5">
        <v>7365</v>
      </c>
    </row>
    <row r="201" spans="2:4" ht="9.75" customHeight="1">
      <c r="B201" s="2" t="s">
        <v>3</v>
      </c>
      <c r="C201" s="5">
        <v>5491</v>
      </c>
      <c r="D201" s="5">
        <v>7770</v>
      </c>
    </row>
    <row r="202" spans="2:4" ht="9.75" customHeight="1">
      <c r="B202" s="2" t="s">
        <v>4</v>
      </c>
      <c r="C202" s="5">
        <v>5468</v>
      </c>
      <c r="D202" s="5">
        <v>6483</v>
      </c>
    </row>
    <row r="203" spans="2:4" ht="9.75" customHeight="1">
      <c r="B203" s="2" t="s">
        <v>5</v>
      </c>
      <c r="C203" s="5">
        <v>5939</v>
      </c>
      <c r="D203" s="5">
        <v>8547</v>
      </c>
    </row>
    <row r="204" spans="2:4" ht="9.75" customHeight="1">
      <c r="B204" s="2" t="s">
        <v>6</v>
      </c>
      <c r="C204" s="5">
        <v>5311</v>
      </c>
      <c r="D204" s="5">
        <v>3278</v>
      </c>
    </row>
    <row r="205" spans="2:4" ht="9.75" customHeight="1">
      <c r="B205" s="2" t="s">
        <v>29</v>
      </c>
      <c r="C205" s="5">
        <v>27916</v>
      </c>
      <c r="D205" s="5">
        <v>33443</v>
      </c>
    </row>
    <row r="206" spans="2:4" ht="9.75" customHeight="1">
      <c r="B206" s="2" t="s">
        <v>30</v>
      </c>
      <c r="C206" s="5">
        <v>27916</v>
      </c>
      <c r="D206" s="5">
        <v>33443</v>
      </c>
    </row>
    <row r="207" spans="2:4" ht="9.75" customHeight="1">
      <c r="B207" s="2" t="s">
        <v>719</v>
      </c>
      <c r="C207" s="5">
        <v>18545</v>
      </c>
      <c r="D207" s="5">
        <v>20917</v>
      </c>
    </row>
    <row r="208" spans="2:4" ht="9.75" customHeight="1">
      <c r="B208" s="2" t="s">
        <v>726</v>
      </c>
      <c r="C208" s="5">
        <v>9371</v>
      </c>
      <c r="D208" s="5">
        <v>12526</v>
      </c>
    </row>
    <row r="209" spans="2:4" ht="9.75" customHeight="1">
      <c r="B209" s="2" t="s">
        <v>31</v>
      </c>
      <c r="C209" s="5">
        <v>27916</v>
      </c>
      <c r="D209" s="5">
        <v>33443</v>
      </c>
    </row>
    <row r="210" spans="2:4" ht="9.75" customHeight="1">
      <c r="B210" s="8" t="s">
        <v>649</v>
      </c>
      <c r="C210" s="5"/>
      <c r="D210" s="5"/>
    </row>
    <row r="211" spans="2:4" ht="9.75" customHeight="1">
      <c r="B211" s="2" t="s">
        <v>82</v>
      </c>
      <c r="C211" s="5">
        <v>1533</v>
      </c>
      <c r="D211" s="5">
        <v>1364</v>
      </c>
    </row>
    <row r="212" spans="2:4" ht="9.75" customHeight="1">
      <c r="B212" s="2" t="s">
        <v>83</v>
      </c>
      <c r="C212" s="5">
        <v>2454</v>
      </c>
      <c r="D212" s="5">
        <v>1278</v>
      </c>
    </row>
    <row r="213" spans="2:4" ht="9.75" customHeight="1">
      <c r="B213" s="2" t="s">
        <v>84</v>
      </c>
      <c r="C213" s="5">
        <v>23929</v>
      </c>
      <c r="D213" s="5">
        <v>30801</v>
      </c>
    </row>
    <row r="214" spans="3:4" ht="4.5" customHeight="1">
      <c r="C214" s="5"/>
      <c r="D214" s="5"/>
    </row>
    <row r="215" spans="1:4" ht="9.75" customHeight="1">
      <c r="A215" s="1" t="s">
        <v>661</v>
      </c>
      <c r="C215" s="5"/>
      <c r="D215" s="5"/>
    </row>
    <row r="216" spans="2:4" ht="9.75" customHeight="1">
      <c r="B216" s="4" t="s">
        <v>651</v>
      </c>
      <c r="C216" s="5">
        <v>76143</v>
      </c>
      <c r="D216" s="5">
        <v>83744</v>
      </c>
    </row>
    <row r="217" spans="2:4" s="6" customFormat="1" ht="9.75" customHeight="1">
      <c r="B217" s="7" t="s">
        <v>652</v>
      </c>
      <c r="C217" s="6">
        <f>C216/159887</f>
        <v>0.47623008749929635</v>
      </c>
      <c r="D217" s="6">
        <f>D216/159887</f>
        <v>0.5237699125007036</v>
      </c>
    </row>
    <row r="218" spans="3:4" ht="3.75" customHeight="1">
      <c r="C218" s="5"/>
      <c r="D218" s="5"/>
    </row>
    <row r="219" spans="2:4" ht="9.75" customHeight="1">
      <c r="B219" s="2" t="s">
        <v>2</v>
      </c>
      <c r="C219" s="5">
        <v>14075</v>
      </c>
      <c r="D219" s="5">
        <v>10162</v>
      </c>
    </row>
    <row r="220" spans="2:4" ht="9.75" customHeight="1">
      <c r="B220" s="2" t="s">
        <v>3</v>
      </c>
      <c r="C220" s="5">
        <v>20170</v>
      </c>
      <c r="D220" s="5">
        <v>27422</v>
      </c>
    </row>
    <row r="221" spans="2:4" ht="9.75" customHeight="1">
      <c r="B221" s="2" t="s">
        <v>4</v>
      </c>
      <c r="C221" s="5">
        <v>12975</v>
      </c>
      <c r="D221" s="5">
        <v>5849</v>
      </c>
    </row>
    <row r="222" spans="2:4" ht="9.75" customHeight="1">
      <c r="B222" s="2" t="s">
        <v>5</v>
      </c>
      <c r="C222" s="5">
        <v>13179</v>
      </c>
      <c r="D222" s="5">
        <v>13623</v>
      </c>
    </row>
    <row r="223" spans="2:4" ht="9.75" customHeight="1">
      <c r="B223" s="2" t="s">
        <v>6</v>
      </c>
      <c r="C223" s="5">
        <v>15744</v>
      </c>
      <c r="D223" s="5">
        <v>26688</v>
      </c>
    </row>
    <row r="224" spans="2:4" ht="9.75" customHeight="1">
      <c r="B224" s="2" t="s">
        <v>29</v>
      </c>
      <c r="C224" s="5">
        <v>1303</v>
      </c>
      <c r="D224" s="5">
        <v>3805</v>
      </c>
    </row>
    <row r="225" spans="2:4" ht="9.75" customHeight="1">
      <c r="B225" s="2" t="s">
        <v>85</v>
      </c>
      <c r="C225" s="5">
        <v>24341</v>
      </c>
      <c r="D225" s="5">
        <v>12939</v>
      </c>
    </row>
    <row r="226" spans="2:4" ht="9.75" customHeight="1">
      <c r="B226" s="2" t="s">
        <v>86</v>
      </c>
      <c r="C226" s="5">
        <v>13794</v>
      </c>
      <c r="D226" s="5">
        <v>13706</v>
      </c>
    </row>
    <row r="227" spans="2:4" ht="9.75" customHeight="1">
      <c r="B227" s="2" t="s">
        <v>87</v>
      </c>
      <c r="C227" s="5">
        <v>36705</v>
      </c>
      <c r="D227" s="5">
        <v>53294</v>
      </c>
    </row>
    <row r="228" spans="2:4" ht="9.75" customHeight="1">
      <c r="B228" s="2" t="s">
        <v>33</v>
      </c>
      <c r="C228" s="5">
        <v>47739</v>
      </c>
      <c r="D228" s="5">
        <v>62509</v>
      </c>
    </row>
    <row r="229" spans="2:4" ht="9.75" customHeight="1">
      <c r="B229" s="2" t="s">
        <v>88</v>
      </c>
      <c r="C229" s="5">
        <v>7674</v>
      </c>
      <c r="D229" s="5">
        <v>10235</v>
      </c>
    </row>
    <row r="230" spans="2:4" ht="9.75" customHeight="1">
      <c r="B230" s="2" t="s">
        <v>89</v>
      </c>
      <c r="C230" s="5">
        <v>20730</v>
      </c>
      <c r="D230" s="5">
        <v>11000</v>
      </c>
    </row>
    <row r="231" spans="2:4" ht="9.75" customHeight="1">
      <c r="B231" s="2" t="s">
        <v>727</v>
      </c>
      <c r="C231" s="5">
        <v>42955</v>
      </c>
      <c r="D231" s="5">
        <v>59887</v>
      </c>
    </row>
    <row r="232" spans="2:4" ht="9.75" customHeight="1">
      <c r="B232" s="2" t="s">
        <v>728</v>
      </c>
      <c r="C232" s="5">
        <v>33188</v>
      </c>
      <c r="D232" s="5">
        <v>23857</v>
      </c>
    </row>
    <row r="233" spans="2:4" ht="9.75" customHeight="1">
      <c r="B233" s="2" t="s">
        <v>31</v>
      </c>
      <c r="C233" s="5">
        <v>76143</v>
      </c>
      <c r="D233" s="5">
        <v>83744</v>
      </c>
    </row>
    <row r="234" spans="2:4" ht="9.75" customHeight="1">
      <c r="B234" s="8" t="s">
        <v>649</v>
      </c>
      <c r="C234" s="5"/>
      <c r="D234" s="5"/>
    </row>
    <row r="235" spans="2:4" ht="9.75" customHeight="1">
      <c r="B235" s="2" t="s">
        <v>90</v>
      </c>
      <c r="C235" s="5">
        <v>8256</v>
      </c>
      <c r="D235" s="5">
        <v>14563</v>
      </c>
    </row>
    <row r="236" spans="2:4" ht="9.75" customHeight="1">
      <c r="B236" s="2" t="s">
        <v>91</v>
      </c>
      <c r="C236" s="5">
        <v>837</v>
      </c>
      <c r="D236" s="5">
        <v>1026</v>
      </c>
    </row>
    <row r="237" spans="2:4" ht="9.75" customHeight="1">
      <c r="B237" s="2" t="s">
        <v>92</v>
      </c>
      <c r="C237" s="5">
        <v>470</v>
      </c>
      <c r="D237" s="5">
        <v>242</v>
      </c>
    </row>
    <row r="238" spans="2:4" ht="9.75" customHeight="1">
      <c r="B238" s="2" t="s">
        <v>93</v>
      </c>
      <c r="C238" s="5">
        <v>567</v>
      </c>
      <c r="D238" s="5">
        <v>467</v>
      </c>
    </row>
    <row r="239" spans="2:4" ht="9.75" customHeight="1">
      <c r="B239" s="2" t="s">
        <v>94</v>
      </c>
      <c r="C239" s="5">
        <v>41171</v>
      </c>
      <c r="D239" s="5">
        <v>35223</v>
      </c>
    </row>
    <row r="240" spans="2:4" ht="9.75" customHeight="1">
      <c r="B240" s="2" t="s">
        <v>95</v>
      </c>
      <c r="C240" s="5">
        <v>292</v>
      </c>
      <c r="D240" s="5">
        <v>55</v>
      </c>
    </row>
    <row r="241" spans="2:4" ht="9.75" customHeight="1">
      <c r="B241" s="2" t="s">
        <v>96</v>
      </c>
      <c r="C241" s="5">
        <v>1083</v>
      </c>
      <c r="D241" s="5">
        <v>844</v>
      </c>
    </row>
    <row r="242" spans="2:4" ht="9.75" customHeight="1">
      <c r="B242" s="2" t="s">
        <v>97</v>
      </c>
      <c r="C242" s="5">
        <v>799</v>
      </c>
      <c r="D242" s="5">
        <v>2132</v>
      </c>
    </row>
    <row r="243" spans="2:4" ht="9.75" customHeight="1">
      <c r="B243" s="2" t="s">
        <v>98</v>
      </c>
      <c r="C243" s="5">
        <v>612</v>
      </c>
      <c r="D243" s="5">
        <v>124</v>
      </c>
    </row>
    <row r="244" spans="2:4" ht="9.75" customHeight="1">
      <c r="B244" s="2" t="s">
        <v>99</v>
      </c>
      <c r="C244" s="5">
        <v>955</v>
      </c>
      <c r="D244" s="5">
        <v>213</v>
      </c>
    </row>
    <row r="245" spans="2:4" ht="9.75" customHeight="1">
      <c r="B245" s="2" t="s">
        <v>100</v>
      </c>
      <c r="C245" s="5">
        <v>1296</v>
      </c>
      <c r="D245" s="5">
        <v>202</v>
      </c>
    </row>
    <row r="246" spans="2:4" ht="9.75" customHeight="1">
      <c r="B246" s="2" t="s">
        <v>101</v>
      </c>
      <c r="C246" s="5">
        <v>1603</v>
      </c>
      <c r="D246" s="5">
        <v>2034</v>
      </c>
    </row>
    <row r="247" spans="2:4" ht="9.75" customHeight="1">
      <c r="B247" s="2" t="s">
        <v>102</v>
      </c>
      <c r="C247" s="5">
        <v>227</v>
      </c>
      <c r="D247" s="5">
        <v>58</v>
      </c>
    </row>
    <row r="248" spans="2:4" ht="9.75" customHeight="1">
      <c r="B248" s="2" t="s">
        <v>103</v>
      </c>
      <c r="C248" s="5">
        <v>2339</v>
      </c>
      <c r="D248" s="5">
        <v>1438</v>
      </c>
    </row>
    <row r="249" spans="2:4" ht="9.75" customHeight="1">
      <c r="B249" s="2" t="s">
        <v>104</v>
      </c>
      <c r="C249" s="5">
        <v>2026</v>
      </c>
      <c r="D249" s="5">
        <v>1394</v>
      </c>
    </row>
    <row r="250" spans="2:4" ht="9.75" customHeight="1">
      <c r="B250" s="2" t="s">
        <v>105</v>
      </c>
      <c r="C250" s="5">
        <v>13610</v>
      </c>
      <c r="D250" s="5">
        <v>23729</v>
      </c>
    </row>
    <row r="251" spans="3:4" ht="4.5" customHeight="1">
      <c r="C251" s="5"/>
      <c r="D251" s="5"/>
    </row>
    <row r="252" spans="1:4" ht="9.75" customHeight="1">
      <c r="A252" s="1" t="s">
        <v>662</v>
      </c>
      <c r="C252" s="5"/>
      <c r="D252" s="5"/>
    </row>
    <row r="253" spans="2:4" ht="9.75" customHeight="1">
      <c r="B253" s="4" t="s">
        <v>651</v>
      </c>
      <c r="C253" s="5">
        <v>2049</v>
      </c>
      <c r="D253" s="5">
        <v>3908</v>
      </c>
    </row>
    <row r="254" spans="2:4" s="6" customFormat="1" ht="9.75" customHeight="1">
      <c r="B254" s="7" t="s">
        <v>652</v>
      </c>
      <c r="C254" s="6">
        <f>C253/5957</f>
        <v>0.3439650830955179</v>
      </c>
      <c r="D254" s="6">
        <f>D253/5957</f>
        <v>0.6560349169044821</v>
      </c>
    </row>
    <row r="255" spans="3:4" ht="3.75" customHeight="1">
      <c r="C255" s="5"/>
      <c r="D255" s="5"/>
    </row>
    <row r="256" spans="2:4" ht="9.75" customHeight="1">
      <c r="B256" s="2" t="s">
        <v>2</v>
      </c>
      <c r="C256" s="5">
        <v>408</v>
      </c>
      <c r="D256" s="5">
        <v>735</v>
      </c>
    </row>
    <row r="257" spans="2:4" ht="9.75" customHeight="1">
      <c r="B257" s="2" t="s">
        <v>3</v>
      </c>
      <c r="C257" s="5">
        <v>418</v>
      </c>
      <c r="D257" s="5">
        <v>661</v>
      </c>
    </row>
    <row r="258" spans="2:4" ht="9.75" customHeight="1">
      <c r="B258" s="2" t="s">
        <v>4</v>
      </c>
      <c r="C258" s="5">
        <v>418</v>
      </c>
      <c r="D258" s="5">
        <v>1073</v>
      </c>
    </row>
    <row r="259" spans="2:4" ht="9.75" customHeight="1">
      <c r="B259" s="2" t="s">
        <v>5</v>
      </c>
      <c r="C259" s="5">
        <v>463</v>
      </c>
      <c r="D259" s="5">
        <v>706</v>
      </c>
    </row>
    <row r="260" spans="2:4" ht="9.75" customHeight="1">
      <c r="B260" s="2" t="s">
        <v>6</v>
      </c>
      <c r="C260" s="5">
        <v>342</v>
      </c>
      <c r="D260" s="5">
        <v>733</v>
      </c>
    </row>
    <row r="261" spans="2:4" ht="9.75" customHeight="1">
      <c r="B261" s="2" t="s">
        <v>40</v>
      </c>
      <c r="C261" s="5">
        <v>156</v>
      </c>
      <c r="D261" s="5">
        <v>518</v>
      </c>
    </row>
    <row r="262" spans="2:4" ht="9.75" customHeight="1">
      <c r="B262" s="2" t="s">
        <v>50</v>
      </c>
      <c r="C262" s="5">
        <v>1893</v>
      </c>
      <c r="D262" s="5">
        <v>3390</v>
      </c>
    </row>
    <row r="263" spans="2:4" ht="9.75" customHeight="1">
      <c r="B263" s="2" t="s">
        <v>41</v>
      </c>
      <c r="C263" s="5">
        <v>2049</v>
      </c>
      <c r="D263" s="5">
        <v>3908</v>
      </c>
    </row>
    <row r="264" spans="2:4" ht="9.75" customHeight="1">
      <c r="B264" s="2" t="s">
        <v>721</v>
      </c>
      <c r="C264" s="5">
        <v>2049</v>
      </c>
      <c r="D264" s="5">
        <v>3908</v>
      </c>
    </row>
    <row r="265" spans="2:4" ht="9.75" customHeight="1">
      <c r="B265" s="2" t="s">
        <v>13</v>
      </c>
      <c r="C265" s="5">
        <v>2049</v>
      </c>
      <c r="D265" s="5">
        <v>3908</v>
      </c>
    </row>
    <row r="266" spans="2:4" ht="9.75" customHeight="1">
      <c r="B266" s="8" t="s">
        <v>649</v>
      </c>
      <c r="C266" s="5"/>
      <c r="D266" s="5"/>
    </row>
    <row r="267" spans="2:4" ht="9.75" customHeight="1">
      <c r="B267" s="2" t="s">
        <v>106</v>
      </c>
      <c r="C267" s="5">
        <v>520</v>
      </c>
      <c r="D267" s="5">
        <v>732</v>
      </c>
    </row>
    <row r="268" spans="2:4" ht="9.75" customHeight="1">
      <c r="B268" s="2" t="s">
        <v>107</v>
      </c>
      <c r="C268" s="5">
        <v>498</v>
      </c>
      <c r="D268" s="5">
        <v>741</v>
      </c>
    </row>
    <row r="269" spans="2:4" ht="9.75" customHeight="1">
      <c r="B269" s="2" t="s">
        <v>108</v>
      </c>
      <c r="C269" s="5">
        <v>1031</v>
      </c>
      <c r="D269" s="5">
        <v>2435</v>
      </c>
    </row>
    <row r="270" spans="3:4" ht="4.5" customHeight="1">
      <c r="C270" s="5"/>
      <c r="D270" s="5"/>
    </row>
    <row r="271" spans="1:4" ht="9.75" customHeight="1">
      <c r="A271" s="1" t="s">
        <v>663</v>
      </c>
      <c r="C271" s="5"/>
      <c r="D271" s="5"/>
    </row>
    <row r="272" spans="2:4" ht="9.75" customHeight="1">
      <c r="B272" s="4" t="s">
        <v>651</v>
      </c>
      <c r="C272" s="5">
        <v>24003</v>
      </c>
      <c r="D272" s="5">
        <v>13146</v>
      </c>
    </row>
    <row r="273" spans="2:4" s="6" customFormat="1" ht="9.75" customHeight="1">
      <c r="B273" s="7" t="s">
        <v>652</v>
      </c>
      <c r="C273" s="6">
        <f>C272/37149</f>
        <v>0.646127755794234</v>
      </c>
      <c r="D273" s="6">
        <f>D272/37149</f>
        <v>0.35387224420576596</v>
      </c>
    </row>
    <row r="274" spans="3:4" ht="3.75" customHeight="1">
      <c r="C274" s="5"/>
      <c r="D274" s="5"/>
    </row>
    <row r="275" spans="2:4" ht="9.75" customHeight="1">
      <c r="B275" s="2" t="s">
        <v>2</v>
      </c>
      <c r="C275" s="5">
        <v>4573</v>
      </c>
      <c r="D275" s="5">
        <v>3671</v>
      </c>
    </row>
    <row r="276" spans="2:4" ht="9.75" customHeight="1">
      <c r="B276" s="2" t="s">
        <v>3</v>
      </c>
      <c r="C276" s="5">
        <v>4119</v>
      </c>
      <c r="D276" s="5">
        <v>3077</v>
      </c>
    </row>
    <row r="277" spans="2:4" ht="9.75" customHeight="1">
      <c r="B277" s="2" t="s">
        <v>4</v>
      </c>
      <c r="C277" s="5">
        <v>6029</v>
      </c>
      <c r="D277" s="5">
        <v>1791</v>
      </c>
    </row>
    <row r="278" spans="2:4" ht="9.75" customHeight="1">
      <c r="B278" s="2" t="s">
        <v>5</v>
      </c>
      <c r="C278" s="5">
        <v>4435</v>
      </c>
      <c r="D278" s="5">
        <v>2163</v>
      </c>
    </row>
    <row r="279" spans="2:4" ht="9.75" customHeight="1">
      <c r="B279" s="2" t="s">
        <v>6</v>
      </c>
      <c r="C279" s="5">
        <v>4847</v>
      </c>
      <c r="D279" s="5">
        <v>2444</v>
      </c>
    </row>
    <row r="280" spans="2:4" ht="9.75" customHeight="1">
      <c r="B280" s="2" t="s">
        <v>78</v>
      </c>
      <c r="C280" s="5">
        <v>24003</v>
      </c>
      <c r="D280" s="5">
        <v>13146</v>
      </c>
    </row>
    <row r="281" spans="2:4" ht="9.75" customHeight="1">
      <c r="B281" s="2" t="s">
        <v>79</v>
      </c>
      <c r="C281" s="5">
        <v>24003</v>
      </c>
      <c r="D281" s="5">
        <v>13146</v>
      </c>
    </row>
    <row r="282" spans="2:4" ht="9.75" customHeight="1">
      <c r="B282" s="2" t="s">
        <v>725</v>
      </c>
      <c r="C282" s="5">
        <v>24003</v>
      </c>
      <c r="D282" s="5">
        <v>13146</v>
      </c>
    </row>
    <row r="283" spans="2:4" ht="9.75" customHeight="1">
      <c r="B283" s="2" t="s">
        <v>13</v>
      </c>
      <c r="C283" s="5">
        <v>24003</v>
      </c>
      <c r="D283" s="5">
        <v>13146</v>
      </c>
    </row>
    <row r="284" spans="2:4" ht="9.75" customHeight="1">
      <c r="B284" s="8" t="s">
        <v>649</v>
      </c>
      <c r="C284" s="5"/>
      <c r="D284" s="5"/>
    </row>
    <row r="285" spans="2:4" ht="9.75" customHeight="1">
      <c r="B285" s="2" t="s">
        <v>109</v>
      </c>
      <c r="C285" s="5">
        <v>3615</v>
      </c>
      <c r="D285" s="5">
        <v>688</v>
      </c>
    </row>
    <row r="286" spans="2:4" ht="9.75" customHeight="1">
      <c r="B286" s="2" t="s">
        <v>110</v>
      </c>
      <c r="C286" s="5">
        <v>298</v>
      </c>
      <c r="D286" s="5">
        <v>122</v>
      </c>
    </row>
    <row r="287" spans="2:4" ht="9.75" customHeight="1">
      <c r="B287" s="2" t="s">
        <v>111</v>
      </c>
      <c r="C287" s="5">
        <v>4712</v>
      </c>
      <c r="D287" s="5">
        <v>2407</v>
      </c>
    </row>
    <row r="288" spans="2:4" ht="9.75" customHeight="1">
      <c r="B288" s="2" t="s">
        <v>112</v>
      </c>
      <c r="C288" s="5">
        <v>310</v>
      </c>
      <c r="D288" s="5">
        <v>249</v>
      </c>
    </row>
    <row r="289" spans="2:4" ht="9.75" customHeight="1">
      <c r="B289" s="2" t="s">
        <v>113</v>
      </c>
      <c r="C289" s="5">
        <v>1520</v>
      </c>
      <c r="D289" s="5">
        <v>1535</v>
      </c>
    </row>
    <row r="290" spans="2:4" ht="9.75" customHeight="1">
      <c r="B290" s="2" t="s">
        <v>114</v>
      </c>
      <c r="C290" s="5">
        <v>335</v>
      </c>
      <c r="D290" s="5">
        <v>392</v>
      </c>
    </row>
    <row r="291" spans="2:4" ht="9.75" customHeight="1">
      <c r="B291" s="2" t="s">
        <v>115</v>
      </c>
      <c r="C291" s="5">
        <v>117</v>
      </c>
      <c r="D291" s="5">
        <v>28</v>
      </c>
    </row>
    <row r="292" spans="2:4" ht="9.75" customHeight="1">
      <c r="B292" s="2" t="s">
        <v>116</v>
      </c>
      <c r="C292" s="5">
        <v>13096</v>
      </c>
      <c r="D292" s="5">
        <v>7725</v>
      </c>
    </row>
    <row r="293" spans="3:4" ht="4.5" customHeight="1">
      <c r="C293" s="5"/>
      <c r="D293" s="5"/>
    </row>
    <row r="294" spans="1:4" ht="9.75" customHeight="1">
      <c r="A294" s="1" t="s">
        <v>664</v>
      </c>
      <c r="C294" s="5"/>
      <c r="D294" s="5"/>
    </row>
    <row r="295" spans="2:4" ht="9.75" customHeight="1">
      <c r="B295" s="4" t="s">
        <v>651</v>
      </c>
      <c r="C295" s="5">
        <v>13457</v>
      </c>
      <c r="D295" s="5">
        <v>7484</v>
      </c>
    </row>
    <row r="296" spans="2:4" s="6" customFormat="1" ht="9.75" customHeight="1">
      <c r="B296" s="7" t="s">
        <v>652</v>
      </c>
      <c r="C296" s="6">
        <f>C295/20941</f>
        <v>0.6426149658564538</v>
      </c>
      <c r="D296" s="6">
        <f>D295/20941</f>
        <v>0.35738503414354617</v>
      </c>
    </row>
    <row r="297" spans="3:4" ht="3.75" customHeight="1">
      <c r="C297" s="5"/>
      <c r="D297" s="5"/>
    </row>
    <row r="298" spans="2:4" ht="9.75" customHeight="1">
      <c r="B298" s="2" t="s">
        <v>2</v>
      </c>
      <c r="C298" s="5">
        <v>3874</v>
      </c>
      <c r="D298" s="5">
        <v>651</v>
      </c>
    </row>
    <row r="299" spans="2:4" ht="9.75" customHeight="1">
      <c r="B299" s="2" t="s">
        <v>3</v>
      </c>
      <c r="C299" s="5">
        <v>2787</v>
      </c>
      <c r="D299" s="5">
        <v>1870</v>
      </c>
    </row>
    <row r="300" spans="2:4" ht="9.75" customHeight="1">
      <c r="B300" s="2" t="s">
        <v>4</v>
      </c>
      <c r="C300" s="5">
        <v>2235</v>
      </c>
      <c r="D300" s="5">
        <v>1705</v>
      </c>
    </row>
    <row r="301" spans="2:4" ht="9.75" customHeight="1">
      <c r="B301" s="2" t="s">
        <v>5</v>
      </c>
      <c r="C301" s="5">
        <v>2088</v>
      </c>
      <c r="D301" s="5">
        <v>1950</v>
      </c>
    </row>
    <row r="302" spans="2:4" ht="9.75" customHeight="1">
      <c r="B302" s="2" t="s">
        <v>6</v>
      </c>
      <c r="C302" s="5">
        <v>2473</v>
      </c>
      <c r="D302" s="5">
        <v>1308</v>
      </c>
    </row>
    <row r="303" spans="2:4" ht="9.75" customHeight="1">
      <c r="B303" s="2" t="s">
        <v>117</v>
      </c>
      <c r="C303" s="5">
        <v>13457</v>
      </c>
      <c r="D303" s="5">
        <v>7484</v>
      </c>
    </row>
    <row r="304" spans="2:4" ht="9.75" customHeight="1">
      <c r="B304" s="2" t="s">
        <v>118</v>
      </c>
      <c r="C304" s="5">
        <v>13457</v>
      </c>
      <c r="D304" s="5">
        <v>7484</v>
      </c>
    </row>
    <row r="305" spans="2:4" ht="9.75" customHeight="1">
      <c r="B305" s="2" t="s">
        <v>729</v>
      </c>
      <c r="C305" s="5">
        <v>13457</v>
      </c>
      <c r="D305" s="5">
        <v>7484</v>
      </c>
    </row>
    <row r="306" spans="2:4" ht="9.75" customHeight="1">
      <c r="B306" s="2" t="s">
        <v>119</v>
      </c>
      <c r="C306" s="5">
        <v>13457</v>
      </c>
      <c r="D306" s="5">
        <v>7484</v>
      </c>
    </row>
    <row r="307" spans="2:4" ht="9.75" customHeight="1">
      <c r="B307" s="8" t="s">
        <v>649</v>
      </c>
      <c r="C307" s="5"/>
      <c r="D307" s="5"/>
    </row>
    <row r="308" spans="2:4" ht="9.75" customHeight="1">
      <c r="B308" s="2" t="s">
        <v>120</v>
      </c>
      <c r="C308" s="5">
        <v>1870</v>
      </c>
      <c r="D308" s="5">
        <v>1267</v>
      </c>
    </row>
    <row r="309" spans="2:4" ht="9.75" customHeight="1">
      <c r="B309" s="2" t="s">
        <v>121</v>
      </c>
      <c r="C309" s="5">
        <v>4205</v>
      </c>
      <c r="D309" s="5">
        <v>641</v>
      </c>
    </row>
    <row r="310" spans="2:4" ht="9.75" customHeight="1">
      <c r="B310" s="2" t="s">
        <v>122</v>
      </c>
      <c r="C310" s="5">
        <v>226</v>
      </c>
      <c r="D310" s="5">
        <v>97</v>
      </c>
    </row>
    <row r="311" spans="2:4" ht="9.75" customHeight="1">
      <c r="B311" s="2" t="s">
        <v>123</v>
      </c>
      <c r="C311" s="5">
        <v>3516</v>
      </c>
      <c r="D311" s="5">
        <v>2030</v>
      </c>
    </row>
    <row r="312" spans="2:4" ht="9.75" customHeight="1">
      <c r="B312" s="2" t="s">
        <v>124</v>
      </c>
      <c r="C312" s="5">
        <v>444</v>
      </c>
      <c r="D312" s="5">
        <v>328</v>
      </c>
    </row>
    <row r="313" spans="2:4" ht="9.75" customHeight="1">
      <c r="B313" s="2" t="s">
        <v>125</v>
      </c>
      <c r="C313" s="5">
        <v>1030</v>
      </c>
      <c r="D313" s="5">
        <v>978</v>
      </c>
    </row>
    <row r="314" spans="2:4" ht="9.75" customHeight="1">
      <c r="B314" s="2" t="s">
        <v>126</v>
      </c>
      <c r="C314" s="5">
        <v>171</v>
      </c>
      <c r="D314" s="5">
        <v>88</v>
      </c>
    </row>
    <row r="315" spans="2:4" ht="9.75" customHeight="1">
      <c r="B315" s="2" t="s">
        <v>127</v>
      </c>
      <c r="C315" s="5">
        <v>1995</v>
      </c>
      <c r="D315" s="5">
        <v>2055</v>
      </c>
    </row>
    <row r="316" spans="3:4" ht="4.5" customHeight="1">
      <c r="C316" s="5"/>
      <c r="D316" s="5"/>
    </row>
    <row r="317" spans="1:4" ht="9.75" customHeight="1">
      <c r="A317" s="1" t="s">
        <v>665</v>
      </c>
      <c r="C317" s="5"/>
      <c r="D317" s="5"/>
    </row>
    <row r="318" spans="2:4" ht="9.75" customHeight="1">
      <c r="B318" s="4" t="s">
        <v>651</v>
      </c>
      <c r="C318" s="5">
        <v>2317</v>
      </c>
      <c r="D318" s="5">
        <v>3112</v>
      </c>
    </row>
    <row r="319" spans="2:4" s="6" customFormat="1" ht="9.75" customHeight="1">
      <c r="B319" s="7" t="s">
        <v>652</v>
      </c>
      <c r="C319" s="6">
        <f>C318/5429</f>
        <v>0.42678209615030394</v>
      </c>
      <c r="D319" s="6">
        <f>D318/5429</f>
        <v>0.5732179038496961</v>
      </c>
    </row>
    <row r="320" spans="3:4" ht="3.75" customHeight="1">
      <c r="C320" s="5"/>
      <c r="D320" s="5"/>
    </row>
    <row r="321" spans="2:4" ht="9.75" customHeight="1">
      <c r="B321" s="2" t="s">
        <v>2</v>
      </c>
      <c r="C321" s="5">
        <v>509</v>
      </c>
      <c r="D321" s="5">
        <v>747</v>
      </c>
    </row>
    <row r="322" spans="2:4" ht="9.75" customHeight="1">
      <c r="B322" s="2" t="s">
        <v>3</v>
      </c>
      <c r="C322" s="5">
        <v>468</v>
      </c>
      <c r="D322" s="5">
        <v>488</v>
      </c>
    </row>
    <row r="323" spans="2:4" ht="9.75" customHeight="1">
      <c r="B323" s="2" t="s">
        <v>4</v>
      </c>
      <c r="C323" s="5">
        <v>521</v>
      </c>
      <c r="D323" s="5">
        <v>778</v>
      </c>
    </row>
    <row r="324" spans="2:4" ht="9.75" customHeight="1">
      <c r="B324" s="2" t="s">
        <v>5</v>
      </c>
      <c r="C324" s="5">
        <v>420</v>
      </c>
      <c r="D324" s="5">
        <v>653</v>
      </c>
    </row>
    <row r="325" spans="2:4" ht="9.75" customHeight="1">
      <c r="B325" s="2" t="s">
        <v>6</v>
      </c>
      <c r="C325" s="5">
        <v>399</v>
      </c>
      <c r="D325" s="5">
        <v>446</v>
      </c>
    </row>
    <row r="326" spans="2:4" ht="9.75" customHeight="1">
      <c r="B326" s="2" t="s">
        <v>128</v>
      </c>
      <c r="C326" s="5">
        <v>2317</v>
      </c>
      <c r="D326" s="5">
        <v>3112</v>
      </c>
    </row>
    <row r="327" spans="2:4" ht="9.75" customHeight="1">
      <c r="B327" s="2" t="s">
        <v>33</v>
      </c>
      <c r="C327" s="5">
        <v>2317</v>
      </c>
      <c r="D327" s="5">
        <v>3112</v>
      </c>
    </row>
    <row r="328" spans="2:4" ht="9.75" customHeight="1">
      <c r="B328" s="2" t="s">
        <v>730</v>
      </c>
      <c r="C328" s="5">
        <v>2317</v>
      </c>
      <c r="D328" s="5">
        <v>3112</v>
      </c>
    </row>
    <row r="329" spans="2:4" ht="9.75" customHeight="1">
      <c r="B329" s="2" t="s">
        <v>31</v>
      </c>
      <c r="C329" s="5">
        <v>2317</v>
      </c>
      <c r="D329" s="5">
        <v>3112</v>
      </c>
    </row>
    <row r="330" spans="2:4" ht="9.75" customHeight="1">
      <c r="B330" s="8" t="s">
        <v>649</v>
      </c>
      <c r="C330" s="5"/>
      <c r="D330" s="5"/>
    </row>
    <row r="331" spans="2:4" ht="9.75" customHeight="1">
      <c r="B331" s="2" t="s">
        <v>129</v>
      </c>
      <c r="C331" s="5">
        <v>444</v>
      </c>
      <c r="D331" s="5">
        <v>443</v>
      </c>
    </row>
    <row r="332" spans="2:4" ht="9.75" customHeight="1">
      <c r="B332" s="2" t="s">
        <v>130</v>
      </c>
      <c r="C332" s="5">
        <v>1873</v>
      </c>
      <c r="D332" s="5">
        <v>2669</v>
      </c>
    </row>
    <row r="333" spans="3:4" ht="4.5" customHeight="1">
      <c r="C333" s="5"/>
      <c r="D333" s="5"/>
    </row>
    <row r="334" spans="1:4" ht="9.75" customHeight="1">
      <c r="A334" s="1" t="s">
        <v>666</v>
      </c>
      <c r="C334" s="5"/>
      <c r="D334" s="5"/>
    </row>
    <row r="335" spans="2:4" ht="9.75" customHeight="1">
      <c r="B335" s="4" t="s">
        <v>651</v>
      </c>
      <c r="C335" s="5">
        <v>54269</v>
      </c>
      <c r="D335" s="5">
        <v>78417</v>
      </c>
    </row>
    <row r="336" spans="2:4" s="6" customFormat="1" ht="9.75" customHeight="1">
      <c r="B336" s="7" t="s">
        <v>652</v>
      </c>
      <c r="C336" s="6">
        <f>C335/132686</f>
        <v>0.40900321058740186</v>
      </c>
      <c r="D336" s="6">
        <f>D335/132686</f>
        <v>0.5909967894125981</v>
      </c>
    </row>
    <row r="337" spans="3:4" ht="3.75" customHeight="1">
      <c r="C337" s="5"/>
      <c r="D337" s="5"/>
    </row>
    <row r="338" spans="2:4" ht="9.75" customHeight="1">
      <c r="B338" s="2" t="s">
        <v>2</v>
      </c>
      <c r="C338" s="5">
        <v>11601</v>
      </c>
      <c r="D338" s="5">
        <v>17616</v>
      </c>
    </row>
    <row r="339" spans="2:4" ht="9.75" customHeight="1">
      <c r="B339" s="2" t="s">
        <v>3</v>
      </c>
      <c r="C339" s="5">
        <v>10937</v>
      </c>
      <c r="D339" s="5">
        <v>17525</v>
      </c>
    </row>
    <row r="340" spans="2:4" ht="9.75" customHeight="1">
      <c r="B340" s="2" t="s">
        <v>4</v>
      </c>
      <c r="C340" s="5">
        <v>10890</v>
      </c>
      <c r="D340" s="5">
        <v>17166</v>
      </c>
    </row>
    <row r="341" spans="2:4" ht="9.75" customHeight="1">
      <c r="B341" s="2" t="s">
        <v>5</v>
      </c>
      <c r="C341" s="5">
        <v>10821</v>
      </c>
      <c r="D341" s="5">
        <v>21353</v>
      </c>
    </row>
    <row r="342" spans="2:4" ht="9.75" customHeight="1">
      <c r="B342" s="2" t="s">
        <v>6</v>
      </c>
      <c r="C342" s="5">
        <v>10020</v>
      </c>
      <c r="D342" s="5">
        <v>4757</v>
      </c>
    </row>
    <row r="343" spans="2:4" ht="9.75" customHeight="1">
      <c r="B343" s="2" t="s">
        <v>86</v>
      </c>
      <c r="C343" s="5">
        <v>17610</v>
      </c>
      <c r="D343" s="5">
        <v>8951</v>
      </c>
    </row>
    <row r="344" spans="2:4" ht="9.75" customHeight="1">
      <c r="B344" s="2" t="s">
        <v>131</v>
      </c>
      <c r="C344" s="5">
        <v>36659</v>
      </c>
      <c r="D344" s="5">
        <v>69466</v>
      </c>
    </row>
    <row r="345" spans="2:4" ht="9.75" customHeight="1">
      <c r="B345" s="2" t="s">
        <v>89</v>
      </c>
      <c r="C345" s="5">
        <v>16230</v>
      </c>
      <c r="D345" s="5">
        <v>7551</v>
      </c>
    </row>
    <row r="346" spans="2:4" ht="9.75" customHeight="1">
      <c r="B346" s="2" t="s">
        <v>132</v>
      </c>
      <c r="C346" s="5">
        <v>38039</v>
      </c>
      <c r="D346" s="5">
        <v>70866</v>
      </c>
    </row>
    <row r="347" spans="2:4" ht="9.75" customHeight="1">
      <c r="B347" s="2" t="s">
        <v>730</v>
      </c>
      <c r="C347" s="5">
        <v>1337</v>
      </c>
      <c r="D347" s="5">
        <v>2963</v>
      </c>
    </row>
    <row r="348" spans="2:4" ht="9.75" customHeight="1">
      <c r="B348" s="2" t="s">
        <v>731</v>
      </c>
      <c r="C348" s="5">
        <v>17935</v>
      </c>
      <c r="D348" s="5">
        <v>8791</v>
      </c>
    </row>
    <row r="349" spans="2:4" ht="9.75" customHeight="1">
      <c r="B349" s="2" t="s">
        <v>732</v>
      </c>
      <c r="C349" s="5">
        <v>32639</v>
      </c>
      <c r="D349" s="5">
        <v>61926</v>
      </c>
    </row>
    <row r="350" spans="2:4" ht="9.75" customHeight="1">
      <c r="B350" s="2" t="s">
        <v>733</v>
      </c>
      <c r="C350" s="5">
        <v>2358</v>
      </c>
      <c r="D350" s="5">
        <v>4737</v>
      </c>
    </row>
    <row r="351" spans="2:4" ht="9.75" customHeight="1">
      <c r="B351" s="2" t="s">
        <v>31</v>
      </c>
      <c r="C351" s="5">
        <v>54269</v>
      </c>
      <c r="D351" s="5">
        <v>78417</v>
      </c>
    </row>
    <row r="352" spans="2:4" ht="9.75" customHeight="1">
      <c r="B352" s="8" t="s">
        <v>649</v>
      </c>
      <c r="C352" s="5"/>
      <c r="D352" s="5"/>
    </row>
    <row r="353" spans="2:4" ht="9.75" customHeight="1">
      <c r="B353" s="2" t="s">
        <v>133</v>
      </c>
      <c r="C353" s="5">
        <v>1122</v>
      </c>
      <c r="D353" s="5">
        <v>258</v>
      </c>
    </row>
    <row r="354" spans="2:4" ht="9.75" customHeight="1">
      <c r="B354" s="2" t="s">
        <v>134</v>
      </c>
      <c r="C354" s="5">
        <v>25326</v>
      </c>
      <c r="D354" s="5">
        <v>33157</v>
      </c>
    </row>
    <row r="355" spans="2:4" ht="9.75" customHeight="1">
      <c r="B355" s="2" t="s">
        <v>135</v>
      </c>
      <c r="C355" s="5">
        <v>880</v>
      </c>
      <c r="D355" s="5">
        <v>1501</v>
      </c>
    </row>
    <row r="356" spans="2:4" ht="9.75" customHeight="1">
      <c r="B356" s="2" t="s">
        <v>136</v>
      </c>
      <c r="C356" s="5">
        <v>3332</v>
      </c>
      <c r="D356" s="5">
        <v>1047</v>
      </c>
    </row>
    <row r="357" spans="2:4" ht="9.75" customHeight="1">
      <c r="B357" s="2" t="s">
        <v>137</v>
      </c>
      <c r="C357" s="5">
        <v>43</v>
      </c>
      <c r="D357" s="5">
        <v>144</v>
      </c>
    </row>
    <row r="358" spans="2:4" ht="9.75" customHeight="1">
      <c r="B358" s="2" t="s">
        <v>138</v>
      </c>
      <c r="C358" s="5">
        <v>764</v>
      </c>
      <c r="D358" s="5">
        <v>261</v>
      </c>
    </row>
    <row r="359" spans="2:4" ht="9.75" customHeight="1">
      <c r="B359" s="2" t="s">
        <v>139</v>
      </c>
      <c r="C359" s="5">
        <v>2019</v>
      </c>
      <c r="D359" s="5">
        <v>4482</v>
      </c>
    </row>
    <row r="360" spans="2:4" ht="9.75" customHeight="1">
      <c r="B360" s="2" t="s">
        <v>140</v>
      </c>
      <c r="C360" s="5">
        <v>910</v>
      </c>
      <c r="D360" s="5">
        <v>874</v>
      </c>
    </row>
    <row r="361" spans="2:4" ht="9.75" customHeight="1">
      <c r="B361" s="2" t="s">
        <v>141</v>
      </c>
      <c r="C361" s="5">
        <v>290</v>
      </c>
      <c r="D361" s="5">
        <v>1020</v>
      </c>
    </row>
    <row r="362" spans="2:4" ht="9.75" customHeight="1">
      <c r="B362" s="2" t="s">
        <v>142</v>
      </c>
      <c r="C362" s="5">
        <v>662</v>
      </c>
      <c r="D362" s="5">
        <v>1240</v>
      </c>
    </row>
    <row r="363" spans="2:4" ht="9.75" customHeight="1">
      <c r="B363" s="2" t="s">
        <v>143</v>
      </c>
      <c r="C363" s="5">
        <v>1330</v>
      </c>
      <c r="D363" s="5">
        <v>773</v>
      </c>
    </row>
    <row r="364" spans="2:4" ht="9.75" customHeight="1">
      <c r="B364" s="2" t="s">
        <v>144</v>
      </c>
      <c r="C364" s="5">
        <v>17591</v>
      </c>
      <c r="D364" s="5">
        <v>33660</v>
      </c>
    </row>
    <row r="365" spans="3:4" ht="4.5" customHeight="1">
      <c r="C365" s="5"/>
      <c r="D365" s="5"/>
    </row>
    <row r="366" spans="1:4" ht="9.75" customHeight="1">
      <c r="A366" s="1" t="s">
        <v>667</v>
      </c>
      <c r="C366" s="5"/>
      <c r="D366" s="5"/>
    </row>
    <row r="367" spans="2:4" ht="9.75" customHeight="1">
      <c r="B367" s="4" t="s">
        <v>651</v>
      </c>
      <c r="C367" s="5">
        <v>8752</v>
      </c>
      <c r="D367" s="5">
        <v>13575</v>
      </c>
    </row>
    <row r="368" spans="2:4" s="6" customFormat="1" ht="9.75" customHeight="1">
      <c r="B368" s="7" t="s">
        <v>652</v>
      </c>
      <c r="C368" s="6">
        <f>C367/22327</f>
        <v>0.3919917588569893</v>
      </c>
      <c r="D368" s="6">
        <f>D367/22327</f>
        <v>0.6080082411430107</v>
      </c>
    </row>
    <row r="369" spans="3:4" ht="3.75" customHeight="1">
      <c r="C369" s="5"/>
      <c r="D369" s="5"/>
    </row>
    <row r="370" spans="2:4" ht="9.75" customHeight="1">
      <c r="B370" s="2" t="s">
        <v>2</v>
      </c>
      <c r="C370" s="5">
        <v>1332</v>
      </c>
      <c r="D370" s="5">
        <v>2064</v>
      </c>
    </row>
    <row r="371" spans="2:4" ht="9.75" customHeight="1">
      <c r="B371" s="2" t="s">
        <v>3</v>
      </c>
      <c r="C371" s="5">
        <v>1638</v>
      </c>
      <c r="D371" s="5">
        <v>1139</v>
      </c>
    </row>
    <row r="372" spans="2:4" ht="9.75" customHeight="1">
      <c r="B372" s="2" t="s">
        <v>4</v>
      </c>
      <c r="C372" s="5">
        <v>1710</v>
      </c>
      <c r="D372" s="5">
        <v>3765</v>
      </c>
    </row>
    <row r="373" spans="2:4" ht="9.75" customHeight="1">
      <c r="B373" s="2" t="s">
        <v>5</v>
      </c>
      <c r="C373" s="5">
        <v>1899</v>
      </c>
      <c r="D373" s="5">
        <v>2443</v>
      </c>
    </row>
    <row r="374" spans="2:4" ht="9.75" customHeight="1">
      <c r="B374" s="2" t="s">
        <v>6</v>
      </c>
      <c r="C374" s="5">
        <v>2173</v>
      </c>
      <c r="D374" s="5">
        <v>4164</v>
      </c>
    </row>
    <row r="375" spans="2:4" ht="9.75" customHeight="1">
      <c r="B375" s="2" t="s">
        <v>86</v>
      </c>
      <c r="C375" s="5">
        <v>8752</v>
      </c>
      <c r="D375" s="5">
        <v>13575</v>
      </c>
    </row>
    <row r="376" spans="2:4" ht="9.75" customHeight="1">
      <c r="B376" s="2" t="s">
        <v>89</v>
      </c>
      <c r="C376" s="5">
        <v>8752</v>
      </c>
      <c r="D376" s="5">
        <v>13575</v>
      </c>
    </row>
    <row r="377" spans="2:4" ht="9.75" customHeight="1">
      <c r="B377" s="2" t="s">
        <v>731</v>
      </c>
      <c r="C377" s="5">
        <v>8752</v>
      </c>
      <c r="D377" s="5">
        <v>13575</v>
      </c>
    </row>
    <row r="378" spans="2:4" ht="9.75" customHeight="1">
      <c r="B378" s="2" t="s">
        <v>31</v>
      </c>
      <c r="C378" s="5">
        <v>8752</v>
      </c>
      <c r="D378" s="5">
        <v>13575</v>
      </c>
    </row>
    <row r="379" spans="2:4" ht="9.75" customHeight="1">
      <c r="B379" s="8" t="s">
        <v>649</v>
      </c>
      <c r="C379" s="5"/>
      <c r="D379" s="5"/>
    </row>
    <row r="380" spans="2:4" ht="9.75" customHeight="1">
      <c r="B380" s="2" t="s">
        <v>145</v>
      </c>
      <c r="C380" s="5">
        <v>400</v>
      </c>
      <c r="D380" s="5">
        <v>183</v>
      </c>
    </row>
    <row r="381" spans="2:4" ht="9.75" customHeight="1">
      <c r="B381" s="2" t="s">
        <v>146</v>
      </c>
      <c r="C381" s="5">
        <v>959</v>
      </c>
      <c r="D381" s="5">
        <v>603</v>
      </c>
    </row>
    <row r="382" spans="2:4" ht="9.75" customHeight="1">
      <c r="B382" s="2" t="s">
        <v>147</v>
      </c>
      <c r="C382" s="5">
        <v>4284</v>
      </c>
      <c r="D382" s="5">
        <v>6392</v>
      </c>
    </row>
    <row r="383" spans="2:4" ht="9.75" customHeight="1">
      <c r="B383" s="2" t="s">
        <v>148</v>
      </c>
      <c r="C383" s="5">
        <v>1553</v>
      </c>
      <c r="D383" s="5">
        <v>2510</v>
      </c>
    </row>
    <row r="384" spans="2:4" ht="9.75" customHeight="1">
      <c r="B384" s="2" t="s">
        <v>149</v>
      </c>
      <c r="C384" s="5">
        <v>1556</v>
      </c>
      <c r="D384" s="5">
        <v>3887</v>
      </c>
    </row>
    <row r="385" spans="3:4" ht="4.5" customHeight="1">
      <c r="C385" s="5"/>
      <c r="D385" s="5"/>
    </row>
    <row r="386" spans="1:4" ht="9.75" customHeight="1">
      <c r="A386" s="1" t="s">
        <v>668</v>
      </c>
      <c r="C386" s="5"/>
      <c r="D386" s="5"/>
    </row>
    <row r="387" spans="2:4" ht="9.75" customHeight="1">
      <c r="B387" s="4" t="s">
        <v>651</v>
      </c>
      <c r="C387" s="5">
        <v>10722</v>
      </c>
      <c r="D387" s="5">
        <v>6775</v>
      </c>
    </row>
    <row r="388" spans="2:4" s="6" customFormat="1" ht="9.75" customHeight="1">
      <c r="B388" s="7" t="s">
        <v>652</v>
      </c>
      <c r="C388" s="6">
        <f>C387/17497</f>
        <v>0.6127907641309939</v>
      </c>
      <c r="D388" s="6">
        <f>D387/17497</f>
        <v>0.38720923586900613</v>
      </c>
    </row>
    <row r="389" spans="3:4" ht="3.75" customHeight="1">
      <c r="C389" s="5"/>
      <c r="D389" s="5"/>
    </row>
    <row r="390" spans="2:4" ht="9.75" customHeight="1">
      <c r="B390" s="2" t="s">
        <v>2</v>
      </c>
      <c r="C390" s="5">
        <v>2074</v>
      </c>
      <c r="D390" s="5">
        <v>1404</v>
      </c>
    </row>
    <row r="391" spans="2:4" ht="9.75" customHeight="1">
      <c r="B391" s="2" t="s">
        <v>3</v>
      </c>
      <c r="C391" s="5">
        <v>1605</v>
      </c>
      <c r="D391" s="5">
        <v>765</v>
      </c>
    </row>
    <row r="392" spans="2:4" ht="9.75" customHeight="1">
      <c r="B392" s="2" t="s">
        <v>4</v>
      </c>
      <c r="C392" s="5">
        <v>2202</v>
      </c>
      <c r="D392" s="5">
        <v>1415</v>
      </c>
    </row>
    <row r="393" spans="2:4" ht="9.75" customHeight="1">
      <c r="B393" s="2" t="s">
        <v>5</v>
      </c>
      <c r="C393" s="5">
        <v>2372</v>
      </c>
      <c r="D393" s="5">
        <v>1718</v>
      </c>
    </row>
    <row r="394" spans="2:4" ht="9.75" customHeight="1">
      <c r="B394" s="2" t="s">
        <v>6</v>
      </c>
      <c r="C394" s="5">
        <v>2469</v>
      </c>
      <c r="D394" s="5">
        <v>1473</v>
      </c>
    </row>
    <row r="395" spans="2:4" ht="9.75" customHeight="1">
      <c r="B395" s="2" t="s">
        <v>50</v>
      </c>
      <c r="C395" s="5">
        <v>5054</v>
      </c>
      <c r="D395" s="5">
        <v>2961</v>
      </c>
    </row>
    <row r="396" spans="2:4" ht="9.75" customHeight="1">
      <c r="B396" s="2" t="s">
        <v>54</v>
      </c>
      <c r="C396" s="5">
        <v>5668</v>
      </c>
      <c r="D396" s="5">
        <v>3814</v>
      </c>
    </row>
    <row r="397" spans="2:4" ht="9.75" customHeight="1">
      <c r="B397" s="2" t="s">
        <v>79</v>
      </c>
      <c r="C397" s="5">
        <v>10722</v>
      </c>
      <c r="D397" s="5">
        <v>6775</v>
      </c>
    </row>
    <row r="398" spans="2:4" ht="9.75" customHeight="1">
      <c r="B398" s="2" t="s">
        <v>722</v>
      </c>
      <c r="C398" s="5">
        <v>10722</v>
      </c>
      <c r="D398" s="5">
        <v>6775</v>
      </c>
    </row>
    <row r="399" spans="2:4" ht="9.75" customHeight="1">
      <c r="B399" s="2" t="s">
        <v>13</v>
      </c>
      <c r="C399" s="5">
        <v>10722</v>
      </c>
      <c r="D399" s="5">
        <v>6775</v>
      </c>
    </row>
    <row r="400" spans="2:4" ht="9.75" customHeight="1">
      <c r="B400" s="8" t="s">
        <v>649</v>
      </c>
      <c r="C400" s="5"/>
      <c r="D400" s="5"/>
    </row>
    <row r="401" spans="2:4" ht="9.75" customHeight="1">
      <c r="B401" s="2" t="s">
        <v>150</v>
      </c>
      <c r="C401" s="5">
        <v>1889</v>
      </c>
      <c r="D401" s="5">
        <v>891</v>
      </c>
    </row>
    <row r="402" spans="2:4" ht="9.75" customHeight="1">
      <c r="B402" s="2" t="s">
        <v>151</v>
      </c>
      <c r="C402" s="5">
        <v>879</v>
      </c>
      <c r="D402" s="5">
        <v>574</v>
      </c>
    </row>
    <row r="403" spans="2:4" ht="9.75" customHeight="1">
      <c r="B403" s="2" t="s">
        <v>152</v>
      </c>
      <c r="C403" s="5">
        <v>7954</v>
      </c>
      <c r="D403" s="5">
        <v>5310</v>
      </c>
    </row>
    <row r="404" spans="3:4" ht="4.5" customHeight="1">
      <c r="C404" s="5"/>
      <c r="D404" s="5"/>
    </row>
    <row r="405" spans="1:4" ht="9.75" customHeight="1">
      <c r="A405" s="1" t="s">
        <v>669</v>
      </c>
      <c r="C405" s="5"/>
      <c r="D405" s="5"/>
    </row>
    <row r="406" spans="2:4" ht="9.75" customHeight="1">
      <c r="B406" s="4" t="s">
        <v>651</v>
      </c>
      <c r="C406" s="5">
        <v>2213</v>
      </c>
      <c r="D406" s="5">
        <v>4609</v>
      </c>
    </row>
    <row r="407" spans="2:4" s="6" customFormat="1" ht="9.75" customHeight="1">
      <c r="B407" s="7" t="s">
        <v>652</v>
      </c>
      <c r="C407" s="6">
        <f>C406/6822</f>
        <v>0.32439167399589564</v>
      </c>
      <c r="D407" s="6">
        <f>D406/6822</f>
        <v>0.6756083260041044</v>
      </c>
    </row>
    <row r="408" spans="3:4" ht="3.75" customHeight="1">
      <c r="C408" s="5"/>
      <c r="D408" s="5"/>
    </row>
    <row r="409" spans="2:4" ht="9.75" customHeight="1">
      <c r="B409" s="2" t="s">
        <v>2</v>
      </c>
      <c r="C409" s="5">
        <v>630</v>
      </c>
      <c r="D409" s="5">
        <v>1001</v>
      </c>
    </row>
    <row r="410" spans="2:4" ht="9.75" customHeight="1">
      <c r="B410" s="2" t="s">
        <v>3</v>
      </c>
      <c r="C410" s="5">
        <v>391</v>
      </c>
      <c r="D410" s="5">
        <v>613</v>
      </c>
    </row>
    <row r="411" spans="2:4" ht="9.75" customHeight="1">
      <c r="B411" s="2" t="s">
        <v>4</v>
      </c>
      <c r="C411" s="5">
        <v>476</v>
      </c>
      <c r="D411" s="5">
        <v>1348</v>
      </c>
    </row>
    <row r="412" spans="2:4" ht="9.75" customHeight="1">
      <c r="B412" s="2" t="s">
        <v>5</v>
      </c>
      <c r="C412" s="5">
        <v>440</v>
      </c>
      <c r="D412" s="5">
        <v>836</v>
      </c>
    </row>
    <row r="413" spans="2:4" ht="9.75" customHeight="1">
      <c r="B413" s="2" t="s">
        <v>6</v>
      </c>
      <c r="C413" s="5">
        <v>276</v>
      </c>
      <c r="D413" s="5">
        <v>811</v>
      </c>
    </row>
    <row r="414" spans="2:4" ht="9.75" customHeight="1">
      <c r="B414" s="2" t="s">
        <v>40</v>
      </c>
      <c r="C414" s="5">
        <v>2213</v>
      </c>
      <c r="D414" s="5">
        <v>4609</v>
      </c>
    </row>
    <row r="415" spans="2:4" ht="9.75" customHeight="1">
      <c r="B415" s="2" t="s">
        <v>30</v>
      </c>
      <c r="C415" s="5">
        <v>2213</v>
      </c>
      <c r="D415" s="5">
        <v>4609</v>
      </c>
    </row>
    <row r="416" spans="2:4" ht="9.75" customHeight="1">
      <c r="B416" s="2" t="s">
        <v>720</v>
      </c>
      <c r="C416" s="5">
        <v>2213</v>
      </c>
      <c r="D416" s="5">
        <v>4609</v>
      </c>
    </row>
    <row r="417" spans="2:4" ht="9.75" customHeight="1">
      <c r="B417" s="2" t="s">
        <v>31</v>
      </c>
      <c r="C417" s="5">
        <v>2213</v>
      </c>
      <c r="D417" s="5">
        <v>4609</v>
      </c>
    </row>
    <row r="418" spans="2:4" ht="9.75" customHeight="1">
      <c r="B418" s="8" t="s">
        <v>649</v>
      </c>
      <c r="C418" s="5"/>
      <c r="D418" s="5"/>
    </row>
    <row r="419" spans="2:4" ht="9.75" customHeight="1">
      <c r="B419" s="2" t="s">
        <v>153</v>
      </c>
      <c r="C419" s="5">
        <v>794</v>
      </c>
      <c r="D419" s="5">
        <v>1178</v>
      </c>
    </row>
    <row r="420" spans="2:4" ht="9.75" customHeight="1">
      <c r="B420" s="2" t="s">
        <v>154</v>
      </c>
      <c r="C420" s="5">
        <v>1419</v>
      </c>
      <c r="D420" s="5">
        <v>3431</v>
      </c>
    </row>
    <row r="421" spans="3:4" ht="4.5" customHeight="1">
      <c r="C421" s="5"/>
      <c r="D421" s="5"/>
    </row>
    <row r="422" spans="1:4" ht="9.75" customHeight="1">
      <c r="A422" s="1" t="s">
        <v>670</v>
      </c>
      <c r="C422" s="5"/>
      <c r="D422" s="5"/>
    </row>
    <row r="423" spans="2:4" ht="9.75" customHeight="1">
      <c r="B423" s="4" t="s">
        <v>651</v>
      </c>
      <c r="C423" s="5">
        <v>978142</v>
      </c>
      <c r="D423" s="5">
        <v>485186</v>
      </c>
    </row>
    <row r="424" spans="2:4" s="6" customFormat="1" ht="9.75" customHeight="1">
      <c r="B424" s="7" t="s">
        <v>652</v>
      </c>
      <c r="C424" s="6">
        <f>C423/1463328</f>
        <v>0.6684366047803363</v>
      </c>
      <c r="D424" s="6">
        <f>D423/1463328</f>
        <v>0.33156339521966366</v>
      </c>
    </row>
    <row r="425" spans="3:4" ht="3.75" customHeight="1">
      <c r="C425" s="5"/>
      <c r="D425" s="5"/>
    </row>
    <row r="426" spans="2:4" ht="9.75" customHeight="1">
      <c r="B426" s="2" t="s">
        <v>2</v>
      </c>
      <c r="C426" s="5">
        <v>152144</v>
      </c>
      <c r="D426" s="5">
        <v>47401</v>
      </c>
    </row>
    <row r="427" spans="2:4" ht="9.75" customHeight="1">
      <c r="B427" s="2" t="s">
        <v>3</v>
      </c>
      <c r="C427" s="5">
        <v>203197</v>
      </c>
      <c r="D427" s="5">
        <v>39997</v>
      </c>
    </row>
    <row r="428" spans="2:4" ht="9.75" customHeight="1">
      <c r="B428" s="2" t="s">
        <v>4</v>
      </c>
      <c r="C428" s="5">
        <v>239606</v>
      </c>
      <c r="D428" s="5">
        <v>93421</v>
      </c>
    </row>
    <row r="429" spans="2:4" ht="9.75" customHeight="1">
      <c r="B429" s="2" t="s">
        <v>5</v>
      </c>
      <c r="C429" s="5">
        <v>193028</v>
      </c>
      <c r="D429" s="5">
        <v>142278</v>
      </c>
    </row>
    <row r="430" spans="2:4" ht="9.75" customHeight="1">
      <c r="B430" s="2" t="s">
        <v>6</v>
      </c>
      <c r="C430" s="5">
        <v>190167</v>
      </c>
      <c r="D430" s="5">
        <v>162089</v>
      </c>
    </row>
    <row r="431" spans="2:4" ht="9.75" customHeight="1">
      <c r="B431" s="2" t="s">
        <v>131</v>
      </c>
      <c r="C431" s="5">
        <v>5472</v>
      </c>
      <c r="D431" s="5">
        <v>8695</v>
      </c>
    </row>
    <row r="432" spans="2:4" ht="9.75" customHeight="1">
      <c r="B432" s="2" t="s">
        <v>155</v>
      </c>
      <c r="C432" s="5">
        <v>42990</v>
      </c>
      <c r="D432" s="5">
        <v>55253</v>
      </c>
    </row>
    <row r="433" spans="2:4" ht="9.75" customHeight="1">
      <c r="B433" s="2" t="s">
        <v>156</v>
      </c>
      <c r="C433" s="5">
        <v>1362</v>
      </c>
      <c r="D433" s="5">
        <v>1523</v>
      </c>
    </row>
    <row r="434" spans="2:4" ht="9.75" customHeight="1">
      <c r="B434" s="2" t="s">
        <v>157</v>
      </c>
      <c r="C434" s="5">
        <v>76836</v>
      </c>
      <c r="D434" s="5">
        <v>42703</v>
      </c>
    </row>
    <row r="435" spans="2:4" ht="9.75" customHeight="1">
      <c r="B435" s="2" t="s">
        <v>158</v>
      </c>
      <c r="C435" s="5">
        <v>89491</v>
      </c>
      <c r="D435" s="5">
        <v>36152</v>
      </c>
    </row>
    <row r="436" spans="2:4" ht="9.75" customHeight="1">
      <c r="B436" s="2" t="s">
        <v>159</v>
      </c>
      <c r="C436" s="5">
        <v>50793</v>
      </c>
      <c r="D436" s="5">
        <v>18037</v>
      </c>
    </row>
    <row r="437" spans="2:4" ht="9.75" customHeight="1">
      <c r="B437" s="2" t="s">
        <v>160</v>
      </c>
      <c r="C437" s="5">
        <v>86638</v>
      </c>
      <c r="D437" s="5">
        <v>47988</v>
      </c>
    </row>
    <row r="438" spans="2:4" ht="9.75" customHeight="1">
      <c r="B438" s="2" t="s">
        <v>161</v>
      </c>
      <c r="C438" s="5">
        <v>51935</v>
      </c>
      <c r="D438" s="5">
        <v>34846</v>
      </c>
    </row>
    <row r="439" spans="2:4" ht="9.75" customHeight="1">
      <c r="B439" s="2" t="s">
        <v>162</v>
      </c>
      <c r="C439" s="5">
        <v>115870</v>
      </c>
      <c r="D439" s="5">
        <v>72232</v>
      </c>
    </row>
    <row r="440" spans="2:4" ht="9.75" customHeight="1">
      <c r="B440" s="2" t="s">
        <v>163</v>
      </c>
      <c r="C440" s="5">
        <v>56187</v>
      </c>
      <c r="D440" s="5">
        <v>10902</v>
      </c>
    </row>
    <row r="441" spans="2:4" ht="9.75" customHeight="1">
      <c r="B441" s="2" t="s">
        <v>164</v>
      </c>
      <c r="C441" s="5">
        <v>9799</v>
      </c>
      <c r="D441" s="5">
        <v>4603</v>
      </c>
    </row>
    <row r="442" spans="2:4" ht="9.75" customHeight="1">
      <c r="B442" s="2" t="s">
        <v>165</v>
      </c>
      <c r="C442" s="5">
        <v>99722</v>
      </c>
      <c r="D442" s="5">
        <v>19211</v>
      </c>
    </row>
    <row r="443" spans="2:4" ht="9.75" customHeight="1">
      <c r="B443" s="2" t="s">
        <v>166</v>
      </c>
      <c r="C443" s="5">
        <v>58269</v>
      </c>
      <c r="D443" s="5">
        <v>38598</v>
      </c>
    </row>
    <row r="444" spans="2:4" ht="9.75" customHeight="1">
      <c r="B444" s="2" t="s">
        <v>167</v>
      </c>
      <c r="C444" s="5">
        <v>16884</v>
      </c>
      <c r="D444" s="5">
        <v>13552</v>
      </c>
    </row>
    <row r="445" spans="2:4" ht="9.75" customHeight="1">
      <c r="B445" s="2" t="s">
        <v>168</v>
      </c>
      <c r="C445" s="5">
        <v>40856</v>
      </c>
      <c r="D445" s="5">
        <v>12788</v>
      </c>
    </row>
    <row r="446" spans="2:4" ht="9.75" customHeight="1">
      <c r="B446" s="2" t="s">
        <v>169</v>
      </c>
      <c r="C446" s="5">
        <v>73051</v>
      </c>
      <c r="D446" s="5">
        <v>27510</v>
      </c>
    </row>
    <row r="447" spans="2:4" ht="9.75" customHeight="1">
      <c r="B447" s="2" t="s">
        <v>170</v>
      </c>
      <c r="C447" s="5">
        <v>57337</v>
      </c>
      <c r="D447" s="5">
        <v>14419</v>
      </c>
    </row>
    <row r="448" spans="2:4" ht="9.75" customHeight="1">
      <c r="B448" s="2" t="s">
        <v>171</v>
      </c>
      <c r="C448" s="5">
        <v>44650</v>
      </c>
      <c r="D448" s="5">
        <v>26174</v>
      </c>
    </row>
    <row r="449" spans="2:4" ht="9.75" customHeight="1">
      <c r="B449" s="2" t="s">
        <v>172</v>
      </c>
      <c r="C449" s="5">
        <v>84136</v>
      </c>
      <c r="D449" s="5">
        <v>33296</v>
      </c>
    </row>
    <row r="450" spans="2:4" ht="9.75" customHeight="1">
      <c r="B450" s="2" t="s">
        <v>173</v>
      </c>
      <c r="C450" s="5">
        <v>9840</v>
      </c>
      <c r="D450" s="5">
        <v>4642</v>
      </c>
    </row>
    <row r="451" spans="2:4" ht="9.75" customHeight="1">
      <c r="B451" s="2" t="s">
        <v>174</v>
      </c>
      <c r="C451" s="5">
        <v>41630</v>
      </c>
      <c r="D451" s="5">
        <v>55684</v>
      </c>
    </row>
    <row r="452" spans="2:4" ht="9.75" customHeight="1">
      <c r="B452" s="2" t="s">
        <v>175</v>
      </c>
      <c r="C452" s="5">
        <v>66551</v>
      </c>
      <c r="D452" s="5">
        <v>36497</v>
      </c>
    </row>
    <row r="453" spans="2:4" ht="9.75" customHeight="1">
      <c r="B453" s="2" t="s">
        <v>176</v>
      </c>
      <c r="C453" s="5">
        <v>2</v>
      </c>
      <c r="D453" s="5">
        <v>6</v>
      </c>
    </row>
    <row r="454" spans="2:4" ht="9.75" customHeight="1">
      <c r="B454" s="2" t="s">
        <v>177</v>
      </c>
      <c r="C454" s="5">
        <v>81120</v>
      </c>
      <c r="D454" s="5">
        <v>14329</v>
      </c>
    </row>
    <row r="455" spans="2:4" ht="9.75" customHeight="1">
      <c r="B455" s="2" t="s">
        <v>178</v>
      </c>
      <c r="C455" s="5">
        <v>108567</v>
      </c>
      <c r="D455" s="5">
        <v>69263</v>
      </c>
    </row>
    <row r="456" spans="2:4" ht="9.75" customHeight="1">
      <c r="B456" s="2" t="s">
        <v>179</v>
      </c>
      <c r="C456" s="5">
        <v>151416</v>
      </c>
      <c r="D456" s="5">
        <v>80006</v>
      </c>
    </row>
    <row r="457" spans="2:4" ht="9.75" customHeight="1">
      <c r="B457" s="2" t="s">
        <v>180</v>
      </c>
      <c r="C457" s="5">
        <v>72365</v>
      </c>
      <c r="D457" s="5">
        <v>50076</v>
      </c>
    </row>
    <row r="458" spans="2:4" ht="9.75" customHeight="1">
      <c r="B458" s="2" t="s">
        <v>181</v>
      </c>
      <c r="C458" s="5">
        <v>13427</v>
      </c>
      <c r="D458" s="5">
        <v>10549</v>
      </c>
    </row>
    <row r="459" spans="2:4" ht="9.75" customHeight="1">
      <c r="B459" s="2" t="s">
        <v>182</v>
      </c>
      <c r="C459" s="5">
        <v>108289</v>
      </c>
      <c r="D459" s="5">
        <v>17562</v>
      </c>
    </row>
    <row r="460" spans="2:4" ht="9.75" customHeight="1">
      <c r="B460" s="2" t="s">
        <v>183</v>
      </c>
      <c r="C460" s="5">
        <v>74093</v>
      </c>
      <c r="D460" s="5">
        <v>50567</v>
      </c>
    </row>
    <row r="461" spans="2:4" ht="9.75" customHeight="1">
      <c r="B461" s="2" t="s">
        <v>184</v>
      </c>
      <c r="C461" s="5">
        <v>65386</v>
      </c>
      <c r="D461" s="5">
        <v>23336</v>
      </c>
    </row>
    <row r="462" spans="2:4" ht="9.75" customHeight="1">
      <c r="B462" s="2" t="s">
        <v>185</v>
      </c>
      <c r="C462" s="5">
        <v>10238</v>
      </c>
      <c r="D462" s="5">
        <v>9261</v>
      </c>
    </row>
    <row r="463" spans="2:4" ht="9.75" customHeight="1">
      <c r="B463" s="2" t="s">
        <v>186</v>
      </c>
      <c r="C463" s="5">
        <v>91082</v>
      </c>
      <c r="D463" s="5">
        <v>30112</v>
      </c>
    </row>
    <row r="464" spans="2:4" ht="9.75" customHeight="1">
      <c r="B464" s="2" t="s">
        <v>733</v>
      </c>
      <c r="C464" s="5">
        <v>26350</v>
      </c>
      <c r="D464" s="5">
        <v>33241</v>
      </c>
    </row>
    <row r="465" spans="2:4" ht="9.75" customHeight="1">
      <c r="B465" s="2" t="s">
        <v>734</v>
      </c>
      <c r="C465" s="5">
        <v>30770</v>
      </c>
      <c r="D465" s="5">
        <v>38140</v>
      </c>
    </row>
    <row r="466" spans="2:4" ht="9.75" customHeight="1">
      <c r="B466" s="2" t="s">
        <v>735</v>
      </c>
      <c r="C466" s="5">
        <v>36076</v>
      </c>
      <c r="D466" s="5">
        <v>15589</v>
      </c>
    </row>
    <row r="467" spans="2:4" ht="9.75" customHeight="1">
      <c r="B467" s="2" t="s">
        <v>736</v>
      </c>
      <c r="C467" s="5">
        <v>56491</v>
      </c>
      <c r="D467" s="5">
        <v>31575</v>
      </c>
    </row>
    <row r="468" spans="2:4" ht="9.75" customHeight="1">
      <c r="B468" s="2" t="s">
        <v>737</v>
      </c>
      <c r="C468" s="5">
        <v>55633</v>
      </c>
      <c r="D468" s="5">
        <v>25811</v>
      </c>
    </row>
    <row r="469" spans="2:4" ht="9.75" customHeight="1">
      <c r="B469" s="2" t="s">
        <v>738</v>
      </c>
      <c r="C469" s="5">
        <v>1362</v>
      </c>
      <c r="D469" s="5">
        <v>1523</v>
      </c>
    </row>
    <row r="470" spans="2:4" ht="9.75" customHeight="1">
      <c r="B470" s="2" t="s">
        <v>739</v>
      </c>
      <c r="C470" s="5">
        <v>51207</v>
      </c>
      <c r="D470" s="5">
        <v>31026</v>
      </c>
    </row>
    <row r="471" spans="2:4" ht="9.75" customHeight="1">
      <c r="B471" s="2" t="s">
        <v>740</v>
      </c>
      <c r="C471" s="5">
        <v>48657</v>
      </c>
      <c r="D471" s="5">
        <v>18186</v>
      </c>
    </row>
    <row r="472" spans="2:4" ht="9.75" customHeight="1">
      <c r="B472" s="2" t="s">
        <v>741</v>
      </c>
      <c r="C472" s="5">
        <v>33366</v>
      </c>
      <c r="D472" s="5">
        <v>24201</v>
      </c>
    </row>
    <row r="473" spans="2:4" ht="9.75" customHeight="1">
      <c r="B473" s="2" t="s">
        <v>742</v>
      </c>
      <c r="C473" s="5">
        <v>35225</v>
      </c>
      <c r="D473" s="5">
        <v>20548</v>
      </c>
    </row>
    <row r="474" spans="2:4" ht="9.75" customHeight="1">
      <c r="B474" s="2" t="s">
        <v>743</v>
      </c>
      <c r="C474" s="5">
        <v>85527</v>
      </c>
      <c r="D474" s="5">
        <v>30850</v>
      </c>
    </row>
    <row r="475" spans="2:4" ht="9.75" customHeight="1">
      <c r="B475" s="2" t="s">
        <v>744</v>
      </c>
      <c r="C475" s="5">
        <v>44968</v>
      </c>
      <c r="D475" s="5">
        <v>8355</v>
      </c>
    </row>
    <row r="476" spans="2:4" ht="9.75" customHeight="1">
      <c r="B476" s="2" t="s">
        <v>745</v>
      </c>
      <c r="C476" s="5">
        <v>9840</v>
      </c>
      <c r="D476" s="5">
        <v>4642</v>
      </c>
    </row>
    <row r="477" spans="2:4" ht="9.75" customHeight="1">
      <c r="B477" s="2" t="s">
        <v>746</v>
      </c>
      <c r="C477" s="5">
        <v>30504</v>
      </c>
      <c r="D477" s="5">
        <v>5319</v>
      </c>
    </row>
    <row r="478" spans="2:4" ht="9.75" customHeight="1">
      <c r="B478" s="2" t="s">
        <v>747</v>
      </c>
      <c r="C478" s="5">
        <v>74122</v>
      </c>
      <c r="D478" s="5">
        <v>15370</v>
      </c>
    </row>
    <row r="479" spans="2:4" ht="9.75" customHeight="1">
      <c r="B479" s="2" t="s">
        <v>748</v>
      </c>
      <c r="C479" s="5">
        <v>13427</v>
      </c>
      <c r="D479" s="5">
        <v>10549</v>
      </c>
    </row>
    <row r="480" spans="2:4" ht="9.75" customHeight="1">
      <c r="B480" s="2" t="s">
        <v>749</v>
      </c>
      <c r="C480" s="5">
        <v>38193</v>
      </c>
      <c r="D480" s="5">
        <v>26808</v>
      </c>
    </row>
    <row r="481" spans="2:4" ht="9.75" customHeight="1">
      <c r="B481" s="2" t="s">
        <v>750</v>
      </c>
      <c r="C481" s="5">
        <v>37733</v>
      </c>
      <c r="D481" s="5">
        <v>20792</v>
      </c>
    </row>
    <row r="482" spans="2:4" ht="9.75" customHeight="1">
      <c r="B482" s="2" t="s">
        <v>751</v>
      </c>
      <c r="C482" s="5">
        <v>29479</v>
      </c>
      <c r="D482" s="5">
        <v>2959</v>
      </c>
    </row>
    <row r="483" spans="2:4" ht="9.75" customHeight="1">
      <c r="B483" s="2" t="s">
        <v>752</v>
      </c>
      <c r="C483" s="5">
        <v>58463</v>
      </c>
      <c r="D483" s="5">
        <v>17035</v>
      </c>
    </row>
    <row r="484" spans="2:4" ht="9.75" customHeight="1">
      <c r="B484" s="2" t="s">
        <v>753</v>
      </c>
      <c r="C484" s="5">
        <v>30242</v>
      </c>
      <c r="D484" s="5">
        <v>12915</v>
      </c>
    </row>
    <row r="485" spans="2:4" ht="9.75" customHeight="1">
      <c r="B485" s="2" t="s">
        <v>754</v>
      </c>
      <c r="C485" s="5">
        <v>42115</v>
      </c>
      <c r="D485" s="5">
        <v>7969</v>
      </c>
    </row>
    <row r="486" spans="2:4" ht="9.75" customHeight="1">
      <c r="B486" s="2" t="s">
        <v>755</v>
      </c>
      <c r="C486" s="5">
        <v>57989</v>
      </c>
      <c r="D486" s="5">
        <v>52862</v>
      </c>
    </row>
    <row r="487" spans="2:4" ht="9.75" customHeight="1">
      <c r="B487" s="2" t="s">
        <v>756</v>
      </c>
      <c r="C487" s="5">
        <v>50403</v>
      </c>
      <c r="D487" s="5">
        <v>28921</v>
      </c>
    </row>
    <row r="488" spans="2:4" ht="9.75" customHeight="1">
      <c r="B488" s="2" t="s">
        <v>31</v>
      </c>
      <c r="C488" s="5">
        <v>104041</v>
      </c>
      <c r="D488" s="5">
        <v>89588</v>
      </c>
    </row>
    <row r="489" spans="2:4" ht="9.75" customHeight="1">
      <c r="B489" s="2" t="s">
        <v>187</v>
      </c>
      <c r="C489" s="5">
        <v>874101</v>
      </c>
      <c r="D489" s="5">
        <v>395598</v>
      </c>
    </row>
    <row r="490" spans="2:4" ht="9.75" customHeight="1">
      <c r="B490" s="8" t="s">
        <v>649</v>
      </c>
      <c r="C490" s="5"/>
      <c r="D490" s="5"/>
    </row>
    <row r="491" spans="2:4" ht="9.75" customHeight="1">
      <c r="B491" s="2" t="s">
        <v>188</v>
      </c>
      <c r="C491" s="5">
        <v>3115</v>
      </c>
      <c r="D491" s="5">
        <v>2634</v>
      </c>
    </row>
    <row r="492" spans="2:4" ht="9.75" customHeight="1">
      <c r="B492" s="2" t="s">
        <v>189</v>
      </c>
      <c r="C492" s="5">
        <v>7471</v>
      </c>
      <c r="D492" s="5">
        <v>3064</v>
      </c>
    </row>
    <row r="493" spans="2:4" ht="9.75" customHeight="1">
      <c r="B493" s="2" t="s">
        <v>190</v>
      </c>
      <c r="C493" s="5">
        <v>4614</v>
      </c>
      <c r="D493" s="5">
        <v>4567</v>
      </c>
    </row>
    <row r="494" spans="2:4" ht="9.75" customHeight="1">
      <c r="B494" s="2" t="s">
        <v>191</v>
      </c>
      <c r="C494" s="5">
        <v>1297</v>
      </c>
      <c r="D494" s="5">
        <v>840</v>
      </c>
    </row>
    <row r="495" spans="2:4" ht="9.75" customHeight="1">
      <c r="B495" s="2" t="s">
        <v>192</v>
      </c>
      <c r="C495" s="5">
        <v>313</v>
      </c>
      <c r="D495" s="5">
        <v>300</v>
      </c>
    </row>
    <row r="496" spans="2:4" ht="9.75" customHeight="1">
      <c r="B496" s="2" t="s">
        <v>193</v>
      </c>
      <c r="C496" s="5">
        <v>3017</v>
      </c>
      <c r="D496" s="5">
        <v>1975</v>
      </c>
    </row>
    <row r="497" spans="2:4" ht="9.75" customHeight="1">
      <c r="B497" s="2" t="s">
        <v>194</v>
      </c>
      <c r="C497" s="5">
        <v>4904</v>
      </c>
      <c r="D497" s="5">
        <v>1502</v>
      </c>
    </row>
    <row r="498" spans="2:4" ht="9.75" customHeight="1">
      <c r="B498" s="2" t="s">
        <v>195</v>
      </c>
      <c r="C498" s="5">
        <v>1860</v>
      </c>
      <c r="D498" s="5">
        <v>428</v>
      </c>
    </row>
    <row r="499" spans="2:4" ht="9.75" customHeight="1">
      <c r="B499" s="2" t="s">
        <v>196</v>
      </c>
      <c r="C499" s="5">
        <v>1898</v>
      </c>
      <c r="D499" s="5">
        <v>378</v>
      </c>
    </row>
    <row r="500" spans="2:4" ht="9.75" customHeight="1">
      <c r="B500" s="2" t="s">
        <v>197</v>
      </c>
      <c r="C500" s="5">
        <v>4835</v>
      </c>
      <c r="D500" s="5">
        <v>3180</v>
      </c>
    </row>
    <row r="501" spans="2:4" ht="9.75" customHeight="1">
      <c r="B501" s="2" t="s">
        <v>198</v>
      </c>
      <c r="C501" s="5">
        <v>4529</v>
      </c>
      <c r="D501" s="5">
        <v>2886</v>
      </c>
    </row>
    <row r="502" spans="2:4" ht="9.75" customHeight="1">
      <c r="B502" s="2" t="s">
        <v>199</v>
      </c>
      <c r="C502" s="5">
        <v>80</v>
      </c>
      <c r="D502" s="5">
        <v>145</v>
      </c>
    </row>
    <row r="503" spans="2:4" ht="9.75" customHeight="1">
      <c r="B503" s="2" t="s">
        <v>200</v>
      </c>
      <c r="C503" s="5">
        <v>12395</v>
      </c>
      <c r="D503" s="5">
        <v>7165</v>
      </c>
    </row>
    <row r="504" spans="2:4" ht="9.75" customHeight="1">
      <c r="B504" s="2" t="s">
        <v>201</v>
      </c>
      <c r="C504" s="5">
        <v>3308</v>
      </c>
      <c r="D504" s="5">
        <v>2519</v>
      </c>
    </row>
    <row r="505" spans="2:4" ht="9.75" customHeight="1">
      <c r="B505" s="2" t="s">
        <v>202</v>
      </c>
      <c r="C505" s="5">
        <v>12189</v>
      </c>
      <c r="D505" s="5">
        <v>3327</v>
      </c>
    </row>
    <row r="506" spans="2:4" ht="9.75" customHeight="1">
      <c r="B506" s="2" t="s">
        <v>203</v>
      </c>
      <c r="C506" s="5">
        <v>6420</v>
      </c>
      <c r="D506" s="5">
        <v>4812</v>
      </c>
    </row>
    <row r="507" spans="2:4" ht="9.75" customHeight="1">
      <c r="B507" s="2" t="s">
        <v>204</v>
      </c>
      <c r="C507" s="5">
        <v>6980</v>
      </c>
      <c r="D507" s="5">
        <v>3713</v>
      </c>
    </row>
    <row r="508" spans="2:4" ht="9.75" customHeight="1">
      <c r="B508" s="2" t="s">
        <v>205</v>
      </c>
      <c r="C508" s="5">
        <v>1219</v>
      </c>
      <c r="D508" s="5">
        <v>281</v>
      </c>
    </row>
    <row r="509" spans="2:4" ht="9.75" customHeight="1">
      <c r="B509" s="2" t="s">
        <v>206</v>
      </c>
      <c r="C509" s="5">
        <v>9126</v>
      </c>
      <c r="D509" s="5">
        <v>976</v>
      </c>
    </row>
    <row r="510" spans="2:4" ht="9.75" customHeight="1">
      <c r="B510" s="2" t="s">
        <v>207</v>
      </c>
      <c r="C510" s="5">
        <v>3762</v>
      </c>
      <c r="D510" s="5">
        <v>3587</v>
      </c>
    </row>
    <row r="511" spans="2:4" ht="9.75" customHeight="1">
      <c r="B511" s="2" t="s">
        <v>208</v>
      </c>
      <c r="C511" s="5">
        <v>1069</v>
      </c>
      <c r="D511" s="5">
        <v>169</v>
      </c>
    </row>
    <row r="512" spans="2:4" ht="9.75" customHeight="1">
      <c r="B512" s="2" t="s">
        <v>209</v>
      </c>
      <c r="C512" s="5">
        <v>8201</v>
      </c>
      <c r="D512" s="5">
        <v>2324</v>
      </c>
    </row>
    <row r="513" spans="2:4" ht="9.75" customHeight="1">
      <c r="B513" s="2" t="s">
        <v>210</v>
      </c>
      <c r="C513" s="5">
        <v>4867</v>
      </c>
      <c r="D513" s="5">
        <v>4353</v>
      </c>
    </row>
    <row r="514" spans="2:4" ht="9.75" customHeight="1">
      <c r="B514" s="2" t="s">
        <v>211</v>
      </c>
      <c r="C514" s="5">
        <v>9308</v>
      </c>
      <c r="D514" s="5">
        <v>6381</v>
      </c>
    </row>
    <row r="515" spans="2:4" ht="9.75" customHeight="1">
      <c r="B515" s="2" t="s">
        <v>212</v>
      </c>
      <c r="C515" s="5">
        <v>2252</v>
      </c>
      <c r="D515" s="5">
        <v>1483</v>
      </c>
    </row>
    <row r="516" spans="2:4" ht="9.75" customHeight="1">
      <c r="B516" s="2" t="s">
        <v>213</v>
      </c>
      <c r="C516" s="5">
        <v>5626</v>
      </c>
      <c r="D516" s="5">
        <v>1951</v>
      </c>
    </row>
    <row r="517" spans="2:4" ht="9.75" customHeight="1">
      <c r="B517" s="2" t="s">
        <v>214</v>
      </c>
      <c r="C517" s="5">
        <v>2255</v>
      </c>
      <c r="D517" s="5">
        <v>2317</v>
      </c>
    </row>
    <row r="518" spans="2:4" ht="9.75" customHeight="1">
      <c r="B518" s="2" t="s">
        <v>215</v>
      </c>
      <c r="C518" s="5">
        <v>6955</v>
      </c>
      <c r="D518" s="5">
        <v>2173</v>
      </c>
    </row>
    <row r="519" spans="2:4" ht="9.75" customHeight="1">
      <c r="B519" s="2" t="s">
        <v>216</v>
      </c>
      <c r="C519" s="5">
        <v>17604</v>
      </c>
      <c r="D519" s="5">
        <v>9709</v>
      </c>
    </row>
    <row r="520" spans="2:4" ht="9.75" customHeight="1">
      <c r="B520" s="2" t="s">
        <v>217</v>
      </c>
      <c r="C520" s="5">
        <v>4301</v>
      </c>
      <c r="D520" s="5">
        <v>6873</v>
      </c>
    </row>
    <row r="521" spans="2:4" ht="9.75" customHeight="1">
      <c r="B521" s="2" t="s">
        <v>218</v>
      </c>
      <c r="C521" s="5">
        <v>704</v>
      </c>
      <c r="D521" s="5">
        <v>295</v>
      </c>
    </row>
    <row r="522" spans="2:4" ht="9.75" customHeight="1">
      <c r="B522" s="2" t="s">
        <v>219</v>
      </c>
      <c r="C522" s="5">
        <v>6804</v>
      </c>
      <c r="D522" s="5">
        <v>2193</v>
      </c>
    </row>
    <row r="523" spans="2:4" ht="9.75" customHeight="1">
      <c r="B523" s="2" t="s">
        <v>220</v>
      </c>
      <c r="C523" s="5">
        <v>3574</v>
      </c>
      <c r="D523" s="5">
        <v>2630</v>
      </c>
    </row>
    <row r="524" spans="2:4" ht="9.75" customHeight="1">
      <c r="B524" s="2" t="s">
        <v>221</v>
      </c>
      <c r="C524" s="5">
        <v>279</v>
      </c>
      <c r="D524" s="5">
        <v>324</v>
      </c>
    </row>
    <row r="525" spans="2:4" ht="9.75" customHeight="1">
      <c r="B525" s="2" t="s">
        <v>222</v>
      </c>
      <c r="C525" s="5">
        <v>2986</v>
      </c>
      <c r="D525" s="5">
        <v>519</v>
      </c>
    </row>
    <row r="526" spans="2:4" ht="9.75" customHeight="1">
      <c r="B526" s="2" t="s">
        <v>223</v>
      </c>
      <c r="C526" s="5">
        <v>9</v>
      </c>
      <c r="D526" s="5">
        <v>33</v>
      </c>
    </row>
    <row r="527" spans="2:4" ht="9.75" customHeight="1">
      <c r="B527" s="2" t="s">
        <v>224</v>
      </c>
      <c r="C527" s="5">
        <v>14895</v>
      </c>
      <c r="D527" s="5">
        <v>1616</v>
      </c>
    </row>
    <row r="528" spans="2:4" ht="9.75" customHeight="1">
      <c r="B528" s="2" t="s">
        <v>225</v>
      </c>
      <c r="C528" s="5">
        <v>147</v>
      </c>
      <c r="D528" s="5">
        <v>67</v>
      </c>
    </row>
    <row r="529" spans="2:4" ht="9.75" customHeight="1">
      <c r="B529" s="2" t="s">
        <v>226</v>
      </c>
      <c r="C529" s="5">
        <v>3288</v>
      </c>
      <c r="D529" s="5">
        <v>3557</v>
      </c>
    </row>
    <row r="530" spans="2:4" ht="9.75" customHeight="1">
      <c r="B530" s="2" t="s">
        <v>227</v>
      </c>
      <c r="C530" s="5">
        <v>606</v>
      </c>
      <c r="D530" s="5">
        <v>1084</v>
      </c>
    </row>
    <row r="531" spans="2:4" ht="9.75" customHeight="1">
      <c r="B531" s="2" t="s">
        <v>228</v>
      </c>
      <c r="C531" s="5">
        <v>4173</v>
      </c>
      <c r="D531" s="5">
        <v>4995</v>
      </c>
    </row>
    <row r="532" spans="2:4" ht="9.75" customHeight="1">
      <c r="B532" s="2" t="s">
        <v>229</v>
      </c>
      <c r="C532" s="5">
        <v>2718</v>
      </c>
      <c r="D532" s="5">
        <v>880</v>
      </c>
    </row>
    <row r="533" spans="2:4" ht="9.75" customHeight="1">
      <c r="B533" s="2" t="s">
        <v>230</v>
      </c>
      <c r="C533" s="5">
        <v>3587</v>
      </c>
      <c r="D533" s="5">
        <v>4361</v>
      </c>
    </row>
    <row r="534" spans="2:4" ht="9.75" customHeight="1">
      <c r="B534" s="2" t="s">
        <v>231</v>
      </c>
      <c r="C534" s="5">
        <v>8300</v>
      </c>
      <c r="D534" s="5">
        <v>7491</v>
      </c>
    </row>
    <row r="535" spans="2:4" ht="9.75" customHeight="1">
      <c r="B535" s="2" t="s">
        <v>232</v>
      </c>
      <c r="C535" s="5">
        <v>10102</v>
      </c>
      <c r="D535" s="5">
        <v>11963</v>
      </c>
    </row>
    <row r="536" spans="2:4" ht="9.75" customHeight="1">
      <c r="B536" s="2" t="s">
        <v>233</v>
      </c>
      <c r="C536" s="5">
        <v>2061</v>
      </c>
      <c r="D536" s="5">
        <v>984</v>
      </c>
    </row>
    <row r="537" spans="2:4" ht="9.75" customHeight="1">
      <c r="B537" s="2" t="s">
        <v>234</v>
      </c>
      <c r="C537" s="5">
        <v>1970</v>
      </c>
      <c r="D537" s="5">
        <v>1938</v>
      </c>
    </row>
    <row r="538" spans="2:4" ht="9.75" customHeight="1">
      <c r="B538" s="2" t="s">
        <v>235</v>
      </c>
      <c r="C538" s="5">
        <v>46186</v>
      </c>
      <c r="D538" s="5">
        <v>24634</v>
      </c>
    </row>
    <row r="539" spans="2:4" ht="9.75" customHeight="1">
      <c r="B539" s="2" t="s">
        <v>236</v>
      </c>
      <c r="C539" s="5">
        <v>398522</v>
      </c>
      <c r="D539" s="5">
        <v>131666</v>
      </c>
    </row>
    <row r="540" spans="2:4" ht="9.75" customHeight="1">
      <c r="B540" s="2" t="s">
        <v>237</v>
      </c>
      <c r="C540" s="5">
        <v>4003</v>
      </c>
      <c r="D540" s="5">
        <v>626</v>
      </c>
    </row>
    <row r="541" spans="2:4" ht="9.75" customHeight="1">
      <c r="B541" s="2" t="s">
        <v>238</v>
      </c>
      <c r="C541" s="5">
        <v>2846</v>
      </c>
      <c r="D541" s="5">
        <v>1728</v>
      </c>
    </row>
    <row r="542" spans="2:4" ht="9.75" customHeight="1">
      <c r="B542" s="2" t="s">
        <v>239</v>
      </c>
      <c r="C542" s="5">
        <v>5899</v>
      </c>
      <c r="D542" s="5">
        <v>5664</v>
      </c>
    </row>
    <row r="543" spans="2:4" ht="9.75" customHeight="1">
      <c r="B543" s="2" t="s">
        <v>240</v>
      </c>
      <c r="C543" s="5">
        <v>1521</v>
      </c>
      <c r="D543" s="5">
        <v>225</v>
      </c>
    </row>
    <row r="544" spans="2:4" ht="9.75" customHeight="1">
      <c r="B544" s="2" t="s">
        <v>241</v>
      </c>
      <c r="C544" s="5">
        <v>4006</v>
      </c>
      <c r="D544" s="5">
        <v>3176</v>
      </c>
    </row>
    <row r="545" spans="2:4" ht="9.75" customHeight="1">
      <c r="B545" s="2" t="s">
        <v>242</v>
      </c>
      <c r="C545" s="5">
        <v>5258</v>
      </c>
      <c r="D545" s="5">
        <v>1826</v>
      </c>
    </row>
    <row r="546" spans="2:4" ht="9.75" customHeight="1">
      <c r="B546" s="2" t="s">
        <v>243</v>
      </c>
      <c r="C546" s="5">
        <v>4843</v>
      </c>
      <c r="D546" s="5">
        <v>2096</v>
      </c>
    </row>
    <row r="547" spans="2:4" ht="9.75" customHeight="1">
      <c r="B547" s="2" t="s">
        <v>244</v>
      </c>
      <c r="C547" s="5">
        <v>7673</v>
      </c>
      <c r="D547" s="5">
        <v>3836</v>
      </c>
    </row>
    <row r="548" spans="2:4" ht="9.75" customHeight="1">
      <c r="B548" s="2" t="s">
        <v>245</v>
      </c>
      <c r="C548" s="5">
        <v>10517</v>
      </c>
      <c r="D548" s="5">
        <v>9289</v>
      </c>
    </row>
    <row r="549" spans="2:4" ht="9.75" customHeight="1">
      <c r="B549" s="2" t="s">
        <v>246</v>
      </c>
      <c r="C549" s="5">
        <v>2111</v>
      </c>
      <c r="D549" s="5">
        <v>2987</v>
      </c>
    </row>
    <row r="550" spans="2:4" ht="9.75" customHeight="1">
      <c r="B550" s="2" t="s">
        <v>247</v>
      </c>
      <c r="C550" s="5">
        <v>2955</v>
      </c>
      <c r="D550" s="5">
        <v>814</v>
      </c>
    </row>
    <row r="551" spans="2:4" ht="9.75" customHeight="1">
      <c r="B551" s="2" t="s">
        <v>248</v>
      </c>
      <c r="C551" s="5">
        <v>20390</v>
      </c>
      <c r="D551" s="5">
        <v>8519</v>
      </c>
    </row>
    <row r="552" spans="2:4" ht="9.75" customHeight="1">
      <c r="B552" s="2" t="s">
        <v>249</v>
      </c>
      <c r="C552" s="5">
        <v>5366</v>
      </c>
      <c r="D552" s="5">
        <v>1805</v>
      </c>
    </row>
    <row r="553" spans="2:4" ht="9.75" customHeight="1">
      <c r="B553" s="2" t="s">
        <v>250</v>
      </c>
      <c r="C553" s="5">
        <v>9799</v>
      </c>
      <c r="D553" s="5">
        <v>4603</v>
      </c>
    </row>
    <row r="554" spans="2:4" ht="9.75" customHeight="1">
      <c r="B554" s="2" t="s">
        <v>251</v>
      </c>
      <c r="C554" s="5">
        <v>5949</v>
      </c>
      <c r="D554" s="5">
        <v>7041</v>
      </c>
    </row>
    <row r="555" spans="2:4" ht="9.75" customHeight="1">
      <c r="B555" s="2" t="s">
        <v>252</v>
      </c>
      <c r="C555" s="5">
        <v>9680</v>
      </c>
      <c r="D555" s="5">
        <v>7673</v>
      </c>
    </row>
    <row r="556" spans="2:4" ht="9.75" customHeight="1">
      <c r="B556" s="2" t="s">
        <v>253</v>
      </c>
      <c r="C556" s="5">
        <v>213</v>
      </c>
      <c r="D556" s="5">
        <v>564</v>
      </c>
    </row>
    <row r="557" spans="2:4" ht="9.75" customHeight="1">
      <c r="B557" s="2" t="s">
        <v>254</v>
      </c>
      <c r="C557" s="5">
        <v>1195</v>
      </c>
      <c r="D557" s="5">
        <v>1698</v>
      </c>
    </row>
    <row r="558" spans="2:4" ht="9.75" customHeight="1">
      <c r="B558" s="2" t="s">
        <v>255</v>
      </c>
      <c r="C558" s="5">
        <v>3062</v>
      </c>
      <c r="D558" s="5">
        <v>1123</v>
      </c>
    </row>
    <row r="559" spans="2:4" ht="9.75" customHeight="1">
      <c r="B559" s="2" t="s">
        <v>256</v>
      </c>
      <c r="C559" s="5">
        <v>3290</v>
      </c>
      <c r="D559" s="5">
        <v>4203</v>
      </c>
    </row>
    <row r="560" spans="2:4" ht="9.75" customHeight="1">
      <c r="B560" s="2" t="s">
        <v>257</v>
      </c>
      <c r="C560" s="5">
        <v>1836</v>
      </c>
      <c r="D560" s="5">
        <v>546</v>
      </c>
    </row>
    <row r="561" spans="2:4" ht="9.75" customHeight="1">
      <c r="B561" s="2" t="s">
        <v>258</v>
      </c>
      <c r="C561" s="5">
        <v>2893</v>
      </c>
      <c r="D561" s="5">
        <v>1648</v>
      </c>
    </row>
    <row r="562" spans="2:4" ht="9.75" customHeight="1">
      <c r="B562" s="2" t="s">
        <v>259</v>
      </c>
      <c r="C562" s="5">
        <v>1601</v>
      </c>
      <c r="D562" s="5">
        <v>1821</v>
      </c>
    </row>
    <row r="563" spans="2:4" ht="9.75" customHeight="1">
      <c r="B563" s="2" t="s">
        <v>260</v>
      </c>
      <c r="C563" s="5">
        <v>16909</v>
      </c>
      <c r="D563" s="5">
        <v>24084</v>
      </c>
    </row>
    <row r="564" spans="2:4" ht="9.75" customHeight="1">
      <c r="B564" s="2" t="s">
        <v>261</v>
      </c>
      <c r="C564" s="5">
        <v>1557</v>
      </c>
      <c r="D564" s="5">
        <v>821</v>
      </c>
    </row>
    <row r="565" spans="2:4" ht="9.75" customHeight="1">
      <c r="B565" s="2" t="s">
        <v>262</v>
      </c>
      <c r="C565" s="5">
        <v>21270</v>
      </c>
      <c r="D565" s="5">
        <v>5981</v>
      </c>
    </row>
    <row r="566" spans="2:4" ht="9.75" customHeight="1">
      <c r="B566" s="2" t="s">
        <v>263</v>
      </c>
      <c r="C566" s="5">
        <v>2202</v>
      </c>
      <c r="D566" s="5">
        <v>1622</v>
      </c>
    </row>
    <row r="567" spans="2:4" ht="9.75" customHeight="1">
      <c r="B567" s="2" t="s">
        <v>264</v>
      </c>
      <c r="C567" s="5">
        <v>1328</v>
      </c>
      <c r="D567" s="5">
        <v>654</v>
      </c>
    </row>
    <row r="568" spans="2:4" ht="9.75" customHeight="1">
      <c r="B568" s="2" t="s">
        <v>265</v>
      </c>
      <c r="C568" s="5">
        <v>1224</v>
      </c>
      <c r="D568" s="5">
        <v>295</v>
      </c>
    </row>
    <row r="569" spans="2:4" ht="9.75" customHeight="1">
      <c r="B569" s="2" t="s">
        <v>266</v>
      </c>
      <c r="C569" s="5">
        <v>5824</v>
      </c>
      <c r="D569" s="5">
        <v>1357</v>
      </c>
    </row>
    <row r="570" spans="2:4" ht="9.75" customHeight="1">
      <c r="B570" s="2" t="s">
        <v>267</v>
      </c>
      <c r="C570" s="5">
        <v>5072</v>
      </c>
      <c r="D570" s="5">
        <v>1930</v>
      </c>
    </row>
    <row r="571" spans="2:4" ht="9.75" customHeight="1">
      <c r="B571" s="2" t="s">
        <v>268</v>
      </c>
      <c r="C571" s="5">
        <v>2903</v>
      </c>
      <c r="D571" s="5">
        <v>2264</v>
      </c>
    </row>
    <row r="572" spans="2:4" ht="9.75" customHeight="1">
      <c r="B572" s="2" t="s">
        <v>269</v>
      </c>
      <c r="C572" s="5">
        <v>16745</v>
      </c>
      <c r="D572" s="5">
        <v>16826</v>
      </c>
    </row>
    <row r="573" spans="2:4" ht="9.75" customHeight="1">
      <c r="B573" s="2" t="s">
        <v>270</v>
      </c>
      <c r="C573" s="5">
        <v>15</v>
      </c>
      <c r="D573" s="5">
        <v>7</v>
      </c>
    </row>
    <row r="574" spans="2:4" ht="9.75" customHeight="1">
      <c r="B574" s="2" t="s">
        <v>271</v>
      </c>
      <c r="C574" s="5">
        <v>2835</v>
      </c>
      <c r="D574" s="5">
        <v>2110</v>
      </c>
    </row>
    <row r="575" spans="2:4" ht="9.75" customHeight="1">
      <c r="B575" s="2" t="s">
        <v>272</v>
      </c>
      <c r="C575" s="5">
        <v>8171</v>
      </c>
      <c r="D575" s="5">
        <v>5490</v>
      </c>
    </row>
    <row r="576" spans="2:4" ht="9.75" customHeight="1">
      <c r="B576" s="2" t="s">
        <v>273</v>
      </c>
      <c r="C576" s="5">
        <v>7307</v>
      </c>
      <c r="D576" s="5">
        <v>1249</v>
      </c>
    </row>
    <row r="577" spans="2:4" ht="9.75" customHeight="1">
      <c r="B577" s="2" t="s">
        <v>274</v>
      </c>
      <c r="C577" s="5">
        <v>1362</v>
      </c>
      <c r="D577" s="5">
        <v>1523</v>
      </c>
    </row>
    <row r="578" spans="2:4" ht="9.75" customHeight="1">
      <c r="B578" s="2" t="s">
        <v>275</v>
      </c>
      <c r="C578" s="5">
        <v>7837</v>
      </c>
      <c r="D578" s="5">
        <v>6709</v>
      </c>
    </row>
    <row r="579" spans="2:4" ht="9.75" customHeight="1">
      <c r="B579" s="2" t="s">
        <v>276</v>
      </c>
      <c r="C579" s="5">
        <v>91994</v>
      </c>
      <c r="D579" s="5">
        <v>51511</v>
      </c>
    </row>
    <row r="580" spans="3:4" ht="4.5" customHeight="1">
      <c r="C580" s="5"/>
      <c r="D580" s="5"/>
    </row>
    <row r="581" spans="1:4" ht="9.75" customHeight="1">
      <c r="A581" s="1" t="s">
        <v>671</v>
      </c>
      <c r="C581" s="5"/>
      <c r="D581" s="5"/>
    </row>
    <row r="582" spans="2:4" ht="9.75" customHeight="1">
      <c r="B582" s="4" t="s">
        <v>651</v>
      </c>
      <c r="C582" s="5">
        <v>9974</v>
      </c>
      <c r="D582" s="5">
        <v>16825</v>
      </c>
    </row>
    <row r="583" spans="2:4" s="6" customFormat="1" ht="9.75" customHeight="1">
      <c r="B583" s="7" t="s">
        <v>652</v>
      </c>
      <c r="C583" s="6">
        <f>C582/26799</f>
        <v>0.3721780663457592</v>
      </c>
      <c r="D583" s="6">
        <f>D582/26799</f>
        <v>0.6278219336542409</v>
      </c>
    </row>
    <row r="584" spans="3:4" ht="3.75" customHeight="1">
      <c r="C584" s="5"/>
      <c r="D584" s="5"/>
    </row>
    <row r="585" spans="2:4" ht="9.75" customHeight="1">
      <c r="B585" s="2" t="s">
        <v>2</v>
      </c>
      <c r="C585" s="5">
        <v>1894</v>
      </c>
      <c r="D585" s="5">
        <v>3787</v>
      </c>
    </row>
    <row r="586" spans="2:4" ht="9.75" customHeight="1">
      <c r="B586" s="2" t="s">
        <v>3</v>
      </c>
      <c r="C586" s="5">
        <v>1639</v>
      </c>
      <c r="D586" s="5">
        <v>3088</v>
      </c>
    </row>
    <row r="587" spans="2:4" ht="9.75" customHeight="1">
      <c r="B587" s="2" t="s">
        <v>4</v>
      </c>
      <c r="C587" s="5">
        <v>2122</v>
      </c>
      <c r="D587" s="5">
        <v>2757</v>
      </c>
    </row>
    <row r="588" spans="2:4" ht="9.75" customHeight="1">
      <c r="B588" s="2" t="s">
        <v>5</v>
      </c>
      <c r="C588" s="5">
        <v>1019</v>
      </c>
      <c r="D588" s="5">
        <v>527</v>
      </c>
    </row>
    <row r="589" spans="2:4" ht="9.75" customHeight="1">
      <c r="B589" s="2" t="s">
        <v>6</v>
      </c>
      <c r="C589" s="5">
        <v>3300</v>
      </c>
      <c r="D589" s="5">
        <v>6666</v>
      </c>
    </row>
    <row r="590" spans="2:4" ht="9.75" customHeight="1">
      <c r="B590" s="2" t="s">
        <v>29</v>
      </c>
      <c r="C590" s="5">
        <v>3364</v>
      </c>
      <c r="D590" s="5">
        <v>6820</v>
      </c>
    </row>
    <row r="591" spans="2:4" ht="9.75" customHeight="1">
      <c r="B591" s="2" t="s">
        <v>85</v>
      </c>
      <c r="C591" s="5">
        <v>6610</v>
      </c>
      <c r="D591" s="5">
        <v>10005</v>
      </c>
    </row>
    <row r="592" spans="2:4" ht="9.75" customHeight="1">
      <c r="B592" s="2" t="s">
        <v>33</v>
      </c>
      <c r="C592" s="5">
        <v>3364</v>
      </c>
      <c r="D592" s="5">
        <v>6820</v>
      </c>
    </row>
    <row r="593" spans="2:4" ht="9.75" customHeight="1">
      <c r="B593" s="2" t="s">
        <v>88</v>
      </c>
      <c r="C593" s="5">
        <v>6610</v>
      </c>
      <c r="D593" s="5">
        <v>10005</v>
      </c>
    </row>
    <row r="594" spans="2:4" ht="9.75" customHeight="1">
      <c r="B594" s="2" t="s">
        <v>719</v>
      </c>
      <c r="C594" s="5">
        <v>9974</v>
      </c>
      <c r="D594" s="5">
        <v>16825</v>
      </c>
    </row>
    <row r="595" spans="2:4" ht="9.75" customHeight="1">
      <c r="B595" s="2" t="s">
        <v>31</v>
      </c>
      <c r="C595" s="5">
        <v>9974</v>
      </c>
      <c r="D595" s="5">
        <v>16825</v>
      </c>
    </row>
    <row r="596" spans="2:4" ht="9.75" customHeight="1">
      <c r="B596" s="8" t="s">
        <v>649</v>
      </c>
      <c r="C596" s="5"/>
      <c r="D596" s="5"/>
    </row>
    <row r="597" spans="2:4" ht="9.75" customHeight="1">
      <c r="B597" s="2" t="s">
        <v>277</v>
      </c>
      <c r="C597" s="5">
        <v>643</v>
      </c>
      <c r="D597" s="5">
        <v>1289</v>
      </c>
    </row>
    <row r="598" spans="2:4" ht="9.75" customHeight="1">
      <c r="B598" s="2" t="s">
        <v>278</v>
      </c>
      <c r="C598" s="5">
        <v>3183</v>
      </c>
      <c r="D598" s="5">
        <v>3162</v>
      </c>
    </row>
    <row r="599" spans="2:4" ht="9.75" customHeight="1">
      <c r="B599" s="2" t="s">
        <v>279</v>
      </c>
      <c r="C599" s="5">
        <v>6148</v>
      </c>
      <c r="D599" s="5">
        <v>12374</v>
      </c>
    </row>
    <row r="600" spans="3:4" ht="4.5" customHeight="1">
      <c r="C600" s="5"/>
      <c r="D600" s="5"/>
    </row>
    <row r="601" spans="1:4" ht="9.75" customHeight="1">
      <c r="A601" s="1" t="s">
        <v>672</v>
      </c>
      <c r="C601" s="5"/>
      <c r="D601" s="5"/>
    </row>
    <row r="602" spans="2:4" ht="9.75" customHeight="1">
      <c r="B602" s="4" t="s">
        <v>651</v>
      </c>
      <c r="C602" s="5">
        <v>69751</v>
      </c>
      <c r="D602" s="5">
        <v>18147</v>
      </c>
    </row>
    <row r="603" spans="2:4" s="6" customFormat="1" ht="9.75" customHeight="1">
      <c r="B603" s="7" t="s">
        <v>652</v>
      </c>
      <c r="C603" s="6">
        <f>C602/87898</f>
        <v>0.7935447905526861</v>
      </c>
      <c r="D603" s="6">
        <f>D602/87898</f>
        <v>0.20645520944731394</v>
      </c>
    </row>
    <row r="604" spans="3:4" ht="3.75" customHeight="1">
      <c r="C604" s="5"/>
      <c r="D604" s="5"/>
    </row>
    <row r="605" spans="2:4" ht="9.75" customHeight="1">
      <c r="B605" s="2" t="s">
        <v>2</v>
      </c>
      <c r="C605" s="5">
        <v>14760</v>
      </c>
      <c r="D605" s="5">
        <v>3897</v>
      </c>
    </row>
    <row r="606" spans="2:4" ht="9.75" customHeight="1">
      <c r="B606" s="2" t="s">
        <v>3</v>
      </c>
      <c r="C606" s="5">
        <v>16607</v>
      </c>
      <c r="D606" s="5">
        <v>3620</v>
      </c>
    </row>
    <row r="607" spans="2:4" ht="9.75" customHeight="1">
      <c r="B607" s="2" t="s">
        <v>4</v>
      </c>
      <c r="C607" s="5">
        <v>15309</v>
      </c>
      <c r="D607" s="5">
        <v>3801</v>
      </c>
    </row>
    <row r="608" spans="2:4" ht="9.75" customHeight="1">
      <c r="B608" s="2" t="s">
        <v>5</v>
      </c>
      <c r="C608" s="5">
        <v>11467</v>
      </c>
      <c r="D608" s="5">
        <v>2626</v>
      </c>
    </row>
    <row r="609" spans="2:4" ht="9.75" customHeight="1">
      <c r="B609" s="2" t="s">
        <v>6</v>
      </c>
      <c r="C609" s="5">
        <v>11608</v>
      </c>
      <c r="D609" s="5">
        <v>4203</v>
      </c>
    </row>
    <row r="610" spans="2:4" ht="9.75" customHeight="1">
      <c r="B610" s="2" t="s">
        <v>78</v>
      </c>
      <c r="C610" s="5">
        <v>69751</v>
      </c>
      <c r="D610" s="5">
        <v>18147</v>
      </c>
    </row>
    <row r="611" spans="2:4" ht="9.75" customHeight="1">
      <c r="B611" s="2" t="s">
        <v>79</v>
      </c>
      <c r="C611" s="5">
        <v>69751</v>
      </c>
      <c r="D611" s="5">
        <v>18147</v>
      </c>
    </row>
    <row r="612" spans="2:4" ht="9.75" customHeight="1">
      <c r="B612" s="2" t="s">
        <v>757</v>
      </c>
      <c r="C612" s="5">
        <v>69751</v>
      </c>
      <c r="D612" s="5">
        <v>18147</v>
      </c>
    </row>
    <row r="613" spans="2:4" ht="9.75" customHeight="1">
      <c r="B613" s="2" t="s">
        <v>13</v>
      </c>
      <c r="C613" s="5">
        <v>69751</v>
      </c>
      <c r="D613" s="5">
        <v>18147</v>
      </c>
    </row>
    <row r="614" spans="2:4" ht="9.75" customHeight="1">
      <c r="B614" s="8" t="s">
        <v>649</v>
      </c>
      <c r="C614" s="5"/>
      <c r="D614" s="5"/>
    </row>
    <row r="615" spans="2:4" ht="9.75" customHeight="1">
      <c r="B615" s="2" t="s">
        <v>280</v>
      </c>
      <c r="C615" s="5">
        <v>603</v>
      </c>
      <c r="D615" s="5">
        <v>312</v>
      </c>
    </row>
    <row r="616" spans="2:4" ht="9.75" customHeight="1">
      <c r="B616" s="2" t="s">
        <v>281</v>
      </c>
      <c r="C616" s="5">
        <v>2813</v>
      </c>
      <c r="D616" s="5">
        <v>646</v>
      </c>
    </row>
    <row r="617" spans="2:4" ht="9.75" customHeight="1">
      <c r="B617" s="2" t="s">
        <v>282</v>
      </c>
      <c r="C617" s="5">
        <v>2933</v>
      </c>
      <c r="D617" s="5">
        <v>290</v>
      </c>
    </row>
    <row r="618" spans="2:4" ht="9.75" customHeight="1">
      <c r="B618" s="2" t="s">
        <v>283</v>
      </c>
      <c r="C618" s="5">
        <v>3916</v>
      </c>
      <c r="D618" s="5">
        <v>976</v>
      </c>
    </row>
    <row r="619" spans="2:4" ht="9.75" customHeight="1">
      <c r="B619" s="2" t="s">
        <v>284</v>
      </c>
      <c r="C619" s="5">
        <v>4719</v>
      </c>
      <c r="D619" s="5">
        <v>804</v>
      </c>
    </row>
    <row r="620" spans="2:4" ht="9.75" customHeight="1">
      <c r="B620" s="2" t="s">
        <v>285</v>
      </c>
      <c r="C620" s="5">
        <v>11896</v>
      </c>
      <c r="D620" s="5">
        <v>4251</v>
      </c>
    </row>
    <row r="621" spans="2:4" ht="9.75" customHeight="1">
      <c r="B621" s="2" t="s">
        <v>286</v>
      </c>
      <c r="C621" s="5">
        <v>721</v>
      </c>
      <c r="D621" s="5">
        <v>346</v>
      </c>
    </row>
    <row r="622" spans="2:4" ht="9.75" customHeight="1">
      <c r="B622" s="2" t="s">
        <v>287</v>
      </c>
      <c r="C622" s="5">
        <v>4296</v>
      </c>
      <c r="D622" s="5">
        <v>675</v>
      </c>
    </row>
    <row r="623" spans="2:4" ht="9.75" customHeight="1">
      <c r="B623" s="2" t="s">
        <v>288</v>
      </c>
      <c r="C623" s="5">
        <v>13450</v>
      </c>
      <c r="D623" s="5">
        <v>3299</v>
      </c>
    </row>
    <row r="624" spans="2:4" ht="9.75" customHeight="1">
      <c r="B624" s="2" t="s">
        <v>289</v>
      </c>
      <c r="C624" s="5">
        <v>2442</v>
      </c>
      <c r="D624" s="5">
        <v>617</v>
      </c>
    </row>
    <row r="625" spans="2:4" ht="9.75" customHeight="1">
      <c r="B625" s="2" t="s">
        <v>290</v>
      </c>
      <c r="C625" s="5">
        <v>2383</v>
      </c>
      <c r="D625" s="5">
        <v>917</v>
      </c>
    </row>
    <row r="626" spans="2:4" ht="9.75" customHeight="1">
      <c r="B626" s="2" t="s">
        <v>291</v>
      </c>
      <c r="C626" s="5">
        <v>19579</v>
      </c>
      <c r="D626" s="5">
        <v>5014</v>
      </c>
    </row>
    <row r="627" spans="3:4" ht="4.5" customHeight="1">
      <c r="C627" s="5"/>
      <c r="D627" s="5"/>
    </row>
    <row r="628" spans="1:4" ht="9.75" customHeight="1">
      <c r="A628" s="1" t="s">
        <v>673</v>
      </c>
      <c r="C628" s="5"/>
      <c r="D628" s="5"/>
    </row>
    <row r="629" spans="2:4" ht="9.75" customHeight="1">
      <c r="B629" s="4" t="s">
        <v>651</v>
      </c>
      <c r="C629" s="5">
        <v>2499</v>
      </c>
      <c r="D629" s="5">
        <v>4038</v>
      </c>
    </row>
    <row r="630" spans="2:4" s="6" customFormat="1" ht="9.75" customHeight="1">
      <c r="B630" s="7" t="s">
        <v>652</v>
      </c>
      <c r="C630" s="6">
        <f>C629/6537</f>
        <v>0.3822854520422212</v>
      </c>
      <c r="D630" s="6">
        <f>D629/6537</f>
        <v>0.6177145479577788</v>
      </c>
    </row>
    <row r="631" spans="3:4" ht="3.75" customHeight="1">
      <c r="C631" s="5"/>
      <c r="D631" s="5"/>
    </row>
    <row r="632" spans="2:4" ht="9.75" customHeight="1">
      <c r="B632" s="2" t="s">
        <v>2</v>
      </c>
      <c r="C632" s="5">
        <v>624</v>
      </c>
      <c r="D632" s="5">
        <v>521</v>
      </c>
    </row>
    <row r="633" spans="2:4" ht="9.75" customHeight="1">
      <c r="B633" s="2" t="s">
        <v>3</v>
      </c>
      <c r="C633" s="5">
        <v>368</v>
      </c>
      <c r="D633" s="5">
        <v>666</v>
      </c>
    </row>
    <row r="634" spans="2:4" ht="9.75" customHeight="1">
      <c r="B634" s="2" t="s">
        <v>4</v>
      </c>
      <c r="C634" s="5">
        <v>498</v>
      </c>
      <c r="D634" s="5">
        <v>1074</v>
      </c>
    </row>
    <row r="635" spans="2:4" ht="9.75" customHeight="1">
      <c r="B635" s="2" t="s">
        <v>5</v>
      </c>
      <c r="C635" s="5">
        <v>498</v>
      </c>
      <c r="D635" s="5">
        <v>758</v>
      </c>
    </row>
    <row r="636" spans="2:4" ht="9.75" customHeight="1">
      <c r="B636" s="2" t="s">
        <v>6</v>
      </c>
      <c r="C636" s="5">
        <v>511</v>
      </c>
      <c r="D636" s="5">
        <v>1019</v>
      </c>
    </row>
    <row r="637" spans="2:4" ht="9.75" customHeight="1">
      <c r="B637" s="2" t="s">
        <v>29</v>
      </c>
      <c r="C637" s="5">
        <v>2499</v>
      </c>
      <c r="D637" s="5">
        <v>4038</v>
      </c>
    </row>
    <row r="638" spans="2:4" ht="9.75" customHeight="1">
      <c r="B638" s="2" t="s">
        <v>33</v>
      </c>
      <c r="C638" s="5">
        <v>2499</v>
      </c>
      <c r="D638" s="5">
        <v>4038</v>
      </c>
    </row>
    <row r="639" spans="2:4" ht="9.75" customHeight="1">
      <c r="B639" s="2" t="s">
        <v>719</v>
      </c>
      <c r="C639" s="5">
        <v>2499</v>
      </c>
      <c r="D639" s="5">
        <v>4038</v>
      </c>
    </row>
    <row r="640" spans="2:4" ht="9.75" customHeight="1">
      <c r="B640" s="2" t="s">
        <v>31</v>
      </c>
      <c r="C640" s="5">
        <v>2499</v>
      </c>
      <c r="D640" s="5">
        <v>4038</v>
      </c>
    </row>
    <row r="641" spans="2:4" ht="9.75" customHeight="1">
      <c r="B641" s="8" t="s">
        <v>649</v>
      </c>
      <c r="C641" s="5"/>
      <c r="D641" s="5"/>
    </row>
    <row r="642" spans="2:4" ht="9.75" customHeight="1">
      <c r="B642" s="2" t="s">
        <v>292</v>
      </c>
      <c r="C642" s="5">
        <v>2499</v>
      </c>
      <c r="D642" s="5">
        <v>4038</v>
      </c>
    </row>
    <row r="643" spans="3:4" ht="4.5" customHeight="1">
      <c r="C643" s="5"/>
      <c r="D643" s="5"/>
    </row>
    <row r="644" spans="1:4" ht="9.75" customHeight="1">
      <c r="A644" s="1" t="s">
        <v>674</v>
      </c>
      <c r="C644" s="5"/>
      <c r="D644" s="5"/>
    </row>
    <row r="645" spans="2:4" ht="9.75" customHeight="1">
      <c r="B645" s="4" t="s">
        <v>651</v>
      </c>
      <c r="C645" s="5">
        <v>17340</v>
      </c>
      <c r="D645" s="5">
        <v>6825</v>
      </c>
    </row>
    <row r="646" spans="2:4" s="6" customFormat="1" ht="9.75" customHeight="1">
      <c r="B646" s="7" t="s">
        <v>652</v>
      </c>
      <c r="C646" s="6">
        <f>C645/24165</f>
        <v>0.7175667287399131</v>
      </c>
      <c r="D646" s="6">
        <f>D645/24165</f>
        <v>0.2824332712600869</v>
      </c>
    </row>
    <row r="647" spans="3:4" ht="3.75" customHeight="1">
      <c r="C647" s="5"/>
      <c r="D647" s="5"/>
    </row>
    <row r="648" spans="2:4" ht="9.75" customHeight="1">
      <c r="B648" s="2" t="s">
        <v>2</v>
      </c>
      <c r="C648" s="5">
        <v>2622</v>
      </c>
      <c r="D648" s="5">
        <v>1687</v>
      </c>
    </row>
    <row r="649" spans="2:4" ht="9.75" customHeight="1">
      <c r="B649" s="2" t="s">
        <v>3</v>
      </c>
      <c r="C649" s="5">
        <v>2640</v>
      </c>
      <c r="D649" s="5">
        <v>1094</v>
      </c>
    </row>
    <row r="650" spans="2:4" ht="9.75" customHeight="1">
      <c r="B650" s="2" t="s">
        <v>4</v>
      </c>
      <c r="C650" s="5">
        <v>3573</v>
      </c>
      <c r="D650" s="5">
        <v>1408</v>
      </c>
    </row>
    <row r="651" spans="2:4" ht="9.75" customHeight="1">
      <c r="B651" s="2" t="s">
        <v>5</v>
      </c>
      <c r="C651" s="5">
        <v>3884</v>
      </c>
      <c r="D651" s="5">
        <v>1322</v>
      </c>
    </row>
    <row r="652" spans="2:4" ht="9.75" customHeight="1">
      <c r="B652" s="2" t="s">
        <v>6</v>
      </c>
      <c r="C652" s="5">
        <v>4621</v>
      </c>
      <c r="D652" s="5">
        <v>1314</v>
      </c>
    </row>
    <row r="653" spans="2:4" ht="9.75" customHeight="1">
      <c r="B653" s="2" t="s">
        <v>78</v>
      </c>
      <c r="C653" s="5">
        <v>17340</v>
      </c>
      <c r="D653" s="5">
        <v>6825</v>
      </c>
    </row>
    <row r="654" spans="2:4" ht="9.75" customHeight="1">
      <c r="B654" s="2" t="s">
        <v>79</v>
      </c>
      <c r="C654" s="5">
        <v>17340</v>
      </c>
      <c r="D654" s="5">
        <v>6825</v>
      </c>
    </row>
    <row r="655" spans="2:4" ht="9.75" customHeight="1">
      <c r="B655" s="2" t="s">
        <v>725</v>
      </c>
      <c r="C655" s="5">
        <v>17340</v>
      </c>
      <c r="D655" s="5">
        <v>6825</v>
      </c>
    </row>
    <row r="656" spans="2:4" ht="9.75" customHeight="1">
      <c r="B656" s="2" t="s">
        <v>13</v>
      </c>
      <c r="C656" s="5">
        <v>17340</v>
      </c>
      <c r="D656" s="5">
        <v>6825</v>
      </c>
    </row>
    <row r="657" spans="2:4" ht="9.75" customHeight="1">
      <c r="B657" s="8" t="s">
        <v>649</v>
      </c>
      <c r="C657" s="5"/>
      <c r="D657" s="5"/>
    </row>
    <row r="658" spans="2:4" ht="9.75" customHeight="1">
      <c r="B658" s="2" t="s">
        <v>293</v>
      </c>
      <c r="C658" s="5">
        <v>1341</v>
      </c>
      <c r="D658" s="5">
        <v>453</v>
      </c>
    </row>
    <row r="659" spans="2:4" ht="9.75" customHeight="1">
      <c r="B659" s="2" t="s">
        <v>294</v>
      </c>
      <c r="C659" s="5">
        <v>100</v>
      </c>
      <c r="D659" s="5">
        <v>10</v>
      </c>
    </row>
    <row r="660" spans="2:4" ht="9.75" customHeight="1">
      <c r="B660" s="2" t="s">
        <v>295</v>
      </c>
      <c r="C660" s="5">
        <v>2479</v>
      </c>
      <c r="D660" s="5">
        <v>1028</v>
      </c>
    </row>
    <row r="661" spans="2:4" ht="9.75" customHeight="1">
      <c r="B661" s="2" t="s">
        <v>296</v>
      </c>
      <c r="C661" s="5">
        <v>828</v>
      </c>
      <c r="D661" s="5">
        <v>291</v>
      </c>
    </row>
    <row r="662" spans="2:4" ht="9.75" customHeight="1">
      <c r="B662" s="2" t="s">
        <v>297</v>
      </c>
      <c r="C662" s="5">
        <v>12592</v>
      </c>
      <c r="D662" s="5">
        <v>5043</v>
      </c>
    </row>
    <row r="663" spans="3:4" ht="4.5" customHeight="1">
      <c r="C663" s="5"/>
      <c r="D663" s="5"/>
    </row>
    <row r="664" spans="1:4" ht="9.75" customHeight="1">
      <c r="A664" s="1" t="s">
        <v>675</v>
      </c>
      <c r="C664" s="5"/>
      <c r="D664" s="5"/>
    </row>
    <row r="665" spans="2:4" ht="9.75" customHeight="1">
      <c r="B665" s="4" t="s">
        <v>651</v>
      </c>
      <c r="C665" s="5">
        <v>18945</v>
      </c>
      <c r="D665" s="5">
        <v>18848</v>
      </c>
    </row>
    <row r="666" spans="2:4" s="6" customFormat="1" ht="9.75" customHeight="1">
      <c r="B666" s="7" t="s">
        <v>652</v>
      </c>
      <c r="C666" s="6">
        <f>C665/37793</f>
        <v>0.5012833064324081</v>
      </c>
      <c r="D666" s="6">
        <f>D665/37793</f>
        <v>0.4987166935675919</v>
      </c>
    </row>
    <row r="667" spans="3:4" ht="3.75" customHeight="1">
      <c r="C667" s="5"/>
      <c r="D667" s="5"/>
    </row>
    <row r="668" spans="2:4" ht="9.75" customHeight="1">
      <c r="B668" s="2" t="s">
        <v>2</v>
      </c>
      <c r="C668" s="5">
        <v>3072</v>
      </c>
      <c r="D668" s="5">
        <v>1761</v>
      </c>
    </row>
    <row r="669" spans="2:4" ht="9.75" customHeight="1">
      <c r="B669" s="2" t="s">
        <v>3</v>
      </c>
      <c r="C669" s="5">
        <v>5321</v>
      </c>
      <c r="D669" s="5">
        <v>5150</v>
      </c>
    </row>
    <row r="670" spans="2:4" ht="9.75" customHeight="1">
      <c r="B670" s="2" t="s">
        <v>4</v>
      </c>
      <c r="C670" s="5">
        <v>3669</v>
      </c>
      <c r="D670" s="5">
        <v>4482</v>
      </c>
    </row>
    <row r="671" spans="2:4" ht="9.75" customHeight="1">
      <c r="B671" s="2" t="s">
        <v>5</v>
      </c>
      <c r="C671" s="5">
        <v>3144</v>
      </c>
      <c r="D671" s="5">
        <v>3894</v>
      </c>
    </row>
    <row r="672" spans="2:4" ht="9.75" customHeight="1">
      <c r="B672" s="2" t="s">
        <v>6</v>
      </c>
      <c r="C672" s="5">
        <v>3739</v>
      </c>
      <c r="D672" s="5">
        <v>3561</v>
      </c>
    </row>
    <row r="673" spans="2:4" ht="9.75" customHeight="1">
      <c r="B673" s="2" t="s">
        <v>85</v>
      </c>
      <c r="C673" s="5">
        <v>18945</v>
      </c>
      <c r="D673" s="5">
        <v>18848</v>
      </c>
    </row>
    <row r="674" spans="2:4" ht="9.75" customHeight="1">
      <c r="B674" s="2" t="s">
        <v>88</v>
      </c>
      <c r="C674" s="5">
        <v>18945</v>
      </c>
      <c r="D674" s="5">
        <v>18848</v>
      </c>
    </row>
    <row r="675" spans="2:4" ht="9.75" customHeight="1">
      <c r="B675" s="2" t="s">
        <v>758</v>
      </c>
      <c r="C675" s="5">
        <v>18945</v>
      </c>
      <c r="D675" s="5">
        <v>18848</v>
      </c>
    </row>
    <row r="676" spans="2:4" ht="9.75" customHeight="1">
      <c r="B676" s="2" t="s">
        <v>31</v>
      </c>
      <c r="C676" s="5">
        <v>18945</v>
      </c>
      <c r="D676" s="5">
        <v>18848</v>
      </c>
    </row>
    <row r="677" spans="2:4" ht="9.75" customHeight="1">
      <c r="B677" s="8" t="s">
        <v>649</v>
      </c>
      <c r="C677" s="5"/>
      <c r="D677" s="5"/>
    </row>
    <row r="678" spans="2:4" ht="9.75" customHeight="1">
      <c r="B678" s="2" t="s">
        <v>298</v>
      </c>
      <c r="C678" s="5">
        <v>1927</v>
      </c>
      <c r="D678" s="5">
        <v>2385</v>
      </c>
    </row>
    <row r="679" spans="2:4" ht="9.75" customHeight="1">
      <c r="B679" s="2" t="s">
        <v>299</v>
      </c>
      <c r="C679" s="5">
        <v>327</v>
      </c>
      <c r="D679" s="5">
        <v>413</v>
      </c>
    </row>
    <row r="680" spans="2:4" ht="9.75" customHeight="1">
      <c r="B680" s="2" t="s">
        <v>300</v>
      </c>
      <c r="C680" s="5">
        <v>510</v>
      </c>
      <c r="D680" s="5">
        <v>428</v>
      </c>
    </row>
    <row r="681" spans="2:4" ht="9.75" customHeight="1">
      <c r="B681" s="2" t="s">
        <v>301</v>
      </c>
      <c r="C681" s="5">
        <v>1063</v>
      </c>
      <c r="D681" s="5">
        <v>340</v>
      </c>
    </row>
    <row r="682" spans="2:4" ht="9.75" customHeight="1">
      <c r="B682" s="2" t="s">
        <v>302</v>
      </c>
      <c r="C682" s="5">
        <v>2836</v>
      </c>
      <c r="D682" s="5">
        <v>2163</v>
      </c>
    </row>
    <row r="683" spans="2:4" ht="9.75" customHeight="1">
      <c r="B683" s="2" t="s">
        <v>303</v>
      </c>
      <c r="C683" s="5">
        <v>6394</v>
      </c>
      <c r="D683" s="5">
        <v>5093</v>
      </c>
    </row>
    <row r="684" spans="2:4" ht="9.75" customHeight="1">
      <c r="B684" s="2" t="s">
        <v>304</v>
      </c>
      <c r="C684" s="5">
        <v>5888</v>
      </c>
      <c r="D684" s="5">
        <v>8026</v>
      </c>
    </row>
    <row r="685" spans="3:4" ht="4.5" customHeight="1">
      <c r="C685" s="5"/>
      <c r="D685" s="5"/>
    </row>
    <row r="686" spans="1:4" ht="9.75" customHeight="1">
      <c r="A686" s="1" t="s">
        <v>676</v>
      </c>
      <c r="C686" s="5"/>
      <c r="D686" s="5"/>
    </row>
    <row r="687" spans="2:4" ht="9.75" customHeight="1">
      <c r="B687" s="4" t="s">
        <v>651</v>
      </c>
      <c r="C687" s="5">
        <v>770</v>
      </c>
      <c r="D687" s="5">
        <v>2061</v>
      </c>
    </row>
    <row r="688" spans="2:4" s="6" customFormat="1" ht="9.75" customHeight="1">
      <c r="B688" s="7" t="s">
        <v>652</v>
      </c>
      <c r="C688" s="6">
        <f>C687/2831</f>
        <v>0.2719886965736489</v>
      </c>
      <c r="D688" s="6">
        <f>D687/2831</f>
        <v>0.7280113034263511</v>
      </c>
    </row>
    <row r="689" spans="3:4" ht="3.75" customHeight="1">
      <c r="C689" s="5"/>
      <c r="D689" s="5"/>
    </row>
    <row r="690" spans="2:4" ht="9.75" customHeight="1">
      <c r="B690" s="2" t="s">
        <v>2</v>
      </c>
      <c r="C690" s="5">
        <v>203</v>
      </c>
      <c r="D690" s="5">
        <v>456</v>
      </c>
    </row>
    <row r="691" spans="2:4" ht="9.75" customHeight="1">
      <c r="B691" s="2" t="s">
        <v>3</v>
      </c>
      <c r="C691" s="5">
        <v>158</v>
      </c>
      <c r="D691" s="5">
        <v>415</v>
      </c>
    </row>
    <row r="692" spans="2:4" ht="9.75" customHeight="1">
      <c r="B692" s="2" t="s">
        <v>4</v>
      </c>
      <c r="C692" s="5">
        <v>154</v>
      </c>
      <c r="D692" s="5">
        <v>357</v>
      </c>
    </row>
    <row r="693" spans="2:4" ht="9.75" customHeight="1">
      <c r="B693" s="2" t="s">
        <v>5</v>
      </c>
      <c r="C693" s="5">
        <v>137</v>
      </c>
      <c r="D693" s="5">
        <v>440</v>
      </c>
    </row>
    <row r="694" spans="2:4" ht="9.75" customHeight="1">
      <c r="B694" s="2" t="s">
        <v>6</v>
      </c>
      <c r="C694" s="5">
        <v>118</v>
      </c>
      <c r="D694" s="5">
        <v>393</v>
      </c>
    </row>
    <row r="695" spans="2:4" ht="9.75" customHeight="1">
      <c r="B695" s="2" t="s">
        <v>40</v>
      </c>
      <c r="C695" s="5">
        <v>770</v>
      </c>
      <c r="D695" s="5">
        <v>2061</v>
      </c>
    </row>
    <row r="696" spans="2:4" ht="9.75" customHeight="1">
      <c r="B696" s="2" t="s">
        <v>30</v>
      </c>
      <c r="C696" s="5">
        <v>770</v>
      </c>
      <c r="D696" s="5">
        <v>2061</v>
      </c>
    </row>
    <row r="697" spans="2:4" ht="9.75" customHeight="1">
      <c r="B697" s="2" t="s">
        <v>720</v>
      </c>
      <c r="C697" s="5">
        <v>770</v>
      </c>
      <c r="D697" s="5">
        <v>2061</v>
      </c>
    </row>
    <row r="698" spans="2:4" ht="9.75" customHeight="1">
      <c r="B698" s="2" t="s">
        <v>31</v>
      </c>
      <c r="C698" s="5">
        <v>770</v>
      </c>
      <c r="D698" s="5">
        <v>2061</v>
      </c>
    </row>
    <row r="699" spans="2:4" ht="9.75" customHeight="1">
      <c r="B699" s="8" t="s">
        <v>649</v>
      </c>
      <c r="C699" s="5"/>
      <c r="D699" s="5"/>
    </row>
    <row r="700" spans="2:4" ht="9.75" customHeight="1">
      <c r="B700" s="2" t="s">
        <v>305</v>
      </c>
      <c r="C700" s="5">
        <v>229</v>
      </c>
      <c r="D700" s="5">
        <v>473</v>
      </c>
    </row>
    <row r="701" spans="2:4" ht="9.75" customHeight="1">
      <c r="B701" s="2" t="s">
        <v>306</v>
      </c>
      <c r="C701" s="5">
        <v>541</v>
      </c>
      <c r="D701" s="5">
        <v>1588</v>
      </c>
    </row>
    <row r="702" spans="3:4" ht="4.5" customHeight="1">
      <c r="C702" s="5"/>
      <c r="D702" s="5"/>
    </row>
    <row r="703" spans="1:4" ht="9.75" customHeight="1">
      <c r="A703" s="1" t="s">
        <v>677</v>
      </c>
      <c r="C703" s="5"/>
      <c r="D703" s="5"/>
    </row>
    <row r="704" spans="2:4" ht="9.75" customHeight="1">
      <c r="B704" s="4" t="s">
        <v>651</v>
      </c>
      <c r="C704" s="5">
        <v>1632</v>
      </c>
      <c r="D704" s="5">
        <v>1442</v>
      </c>
    </row>
    <row r="705" spans="2:4" s="6" customFormat="1" ht="9.75" customHeight="1">
      <c r="B705" s="7" t="s">
        <v>652</v>
      </c>
      <c r="C705" s="6">
        <f>C704/3074</f>
        <v>0.5309043591411842</v>
      </c>
      <c r="D705" s="6">
        <f>D704/3074</f>
        <v>0.4690956408588159</v>
      </c>
    </row>
    <row r="706" spans="3:4" ht="3.75" customHeight="1">
      <c r="C706" s="5"/>
      <c r="D706" s="5"/>
    </row>
    <row r="707" spans="2:4" ht="9.75" customHeight="1">
      <c r="B707" s="2" t="s">
        <v>2</v>
      </c>
      <c r="C707" s="5">
        <v>163</v>
      </c>
      <c r="D707" s="5">
        <v>104</v>
      </c>
    </row>
    <row r="708" spans="2:4" ht="9.75" customHeight="1">
      <c r="B708" s="2" t="s">
        <v>3</v>
      </c>
      <c r="C708" s="5">
        <v>446</v>
      </c>
      <c r="D708" s="5">
        <v>424</v>
      </c>
    </row>
    <row r="709" spans="2:4" ht="9.75" customHeight="1">
      <c r="B709" s="2" t="s">
        <v>4</v>
      </c>
      <c r="C709" s="5">
        <v>401</v>
      </c>
      <c r="D709" s="5">
        <v>301</v>
      </c>
    </row>
    <row r="710" spans="2:4" ht="9.75" customHeight="1">
      <c r="B710" s="2" t="s">
        <v>5</v>
      </c>
      <c r="C710" s="5">
        <v>330</v>
      </c>
      <c r="D710" s="5">
        <v>429</v>
      </c>
    </row>
    <row r="711" spans="2:4" ht="9.75" customHeight="1">
      <c r="B711" s="2" t="s">
        <v>6</v>
      </c>
      <c r="C711" s="5">
        <v>292</v>
      </c>
      <c r="D711" s="5">
        <v>184</v>
      </c>
    </row>
    <row r="712" spans="2:4" ht="9.75" customHeight="1">
      <c r="B712" s="2" t="s">
        <v>128</v>
      </c>
      <c r="C712" s="5">
        <v>1632</v>
      </c>
      <c r="D712" s="5">
        <v>1442</v>
      </c>
    </row>
    <row r="713" spans="2:4" ht="9.75" customHeight="1">
      <c r="B713" s="2" t="s">
        <v>33</v>
      </c>
      <c r="C713" s="5">
        <v>1632</v>
      </c>
      <c r="D713" s="5">
        <v>1442</v>
      </c>
    </row>
    <row r="714" spans="2:4" ht="9.75" customHeight="1">
      <c r="B714" s="2" t="s">
        <v>719</v>
      </c>
      <c r="C714" s="5">
        <v>1632</v>
      </c>
      <c r="D714" s="5">
        <v>1442</v>
      </c>
    </row>
    <row r="715" spans="2:4" ht="9.75" customHeight="1">
      <c r="B715" s="2" t="s">
        <v>31</v>
      </c>
      <c r="C715" s="5">
        <v>1632</v>
      </c>
      <c r="D715" s="5">
        <v>1442</v>
      </c>
    </row>
    <row r="716" spans="2:4" ht="9.75" customHeight="1">
      <c r="B716" s="8" t="s">
        <v>649</v>
      </c>
      <c r="C716" s="5"/>
      <c r="D716" s="5"/>
    </row>
    <row r="717" spans="2:4" ht="9.75" customHeight="1">
      <c r="B717" s="2" t="s">
        <v>307</v>
      </c>
      <c r="C717" s="5">
        <v>792</v>
      </c>
      <c r="D717" s="5">
        <v>524</v>
      </c>
    </row>
    <row r="718" spans="2:4" ht="9.75" customHeight="1">
      <c r="B718" s="2" t="s">
        <v>308</v>
      </c>
      <c r="C718" s="5">
        <v>840</v>
      </c>
      <c r="D718" s="5">
        <v>918</v>
      </c>
    </row>
    <row r="719" spans="3:4" ht="4.5" customHeight="1">
      <c r="C719" s="5"/>
      <c r="D719" s="5"/>
    </row>
    <row r="720" spans="1:4" ht="9.75" customHeight="1">
      <c r="A720" s="1" t="s">
        <v>678</v>
      </c>
      <c r="C720" s="5"/>
      <c r="D720" s="5"/>
    </row>
    <row r="721" spans="2:4" ht="9.75" customHeight="1">
      <c r="B721" s="4" t="s">
        <v>651</v>
      </c>
      <c r="C721" s="5">
        <v>51315</v>
      </c>
      <c r="D721" s="5">
        <v>22591</v>
      </c>
    </row>
    <row r="722" spans="2:4" s="6" customFormat="1" ht="9.75" customHeight="1">
      <c r="B722" s="7" t="s">
        <v>652</v>
      </c>
      <c r="C722" s="6">
        <f>C721/73906</f>
        <v>0.6943279300733364</v>
      </c>
      <c r="D722" s="6">
        <f>D721/73906</f>
        <v>0.3056720699266636</v>
      </c>
    </row>
    <row r="723" spans="3:4" ht="3.75" customHeight="1">
      <c r="C723" s="5"/>
      <c r="D723" s="5"/>
    </row>
    <row r="724" spans="2:4" ht="9.75" customHeight="1">
      <c r="B724" s="2" t="s">
        <v>2</v>
      </c>
      <c r="C724" s="5">
        <v>5193</v>
      </c>
      <c r="D724" s="5">
        <v>1388</v>
      </c>
    </row>
    <row r="725" spans="2:4" ht="9.75" customHeight="1">
      <c r="B725" s="2" t="s">
        <v>3</v>
      </c>
      <c r="C725" s="5">
        <v>9677</v>
      </c>
      <c r="D725" s="5">
        <v>4396</v>
      </c>
    </row>
    <row r="726" spans="2:4" ht="9.75" customHeight="1">
      <c r="B726" s="2" t="s">
        <v>4</v>
      </c>
      <c r="C726" s="5">
        <v>5747</v>
      </c>
      <c r="D726" s="5">
        <v>2667</v>
      </c>
    </row>
    <row r="727" spans="2:4" ht="9.75" customHeight="1">
      <c r="B727" s="2" t="s">
        <v>5</v>
      </c>
      <c r="C727" s="5">
        <v>11079</v>
      </c>
      <c r="D727" s="5">
        <v>4474</v>
      </c>
    </row>
    <row r="728" spans="2:4" ht="9.75" customHeight="1">
      <c r="B728" s="2" t="s">
        <v>6</v>
      </c>
      <c r="C728" s="5">
        <v>19619</v>
      </c>
      <c r="D728" s="5">
        <v>9666</v>
      </c>
    </row>
    <row r="729" spans="2:4" ht="9.75" customHeight="1">
      <c r="B729" s="2" t="s">
        <v>309</v>
      </c>
      <c r="C729" s="5">
        <v>51315</v>
      </c>
      <c r="D729" s="5">
        <v>22591</v>
      </c>
    </row>
    <row r="730" spans="2:4" ht="9.75" customHeight="1">
      <c r="B730" s="2" t="s">
        <v>88</v>
      </c>
      <c r="C730" s="5">
        <v>18208</v>
      </c>
      <c r="D730" s="5">
        <v>6764</v>
      </c>
    </row>
    <row r="731" spans="2:4" ht="9.75" customHeight="1">
      <c r="B731" s="2" t="s">
        <v>310</v>
      </c>
      <c r="C731" s="5">
        <v>33107</v>
      </c>
      <c r="D731" s="5">
        <v>15827</v>
      </c>
    </row>
    <row r="732" spans="2:4" ht="9.75" customHeight="1">
      <c r="B732" s="2" t="s">
        <v>759</v>
      </c>
      <c r="C732" s="5">
        <v>30888</v>
      </c>
      <c r="D732" s="5">
        <v>13841</v>
      </c>
    </row>
    <row r="733" spans="2:4" ht="9.75" customHeight="1">
      <c r="B733" s="2" t="s">
        <v>760</v>
      </c>
      <c r="C733" s="5">
        <v>20427</v>
      </c>
      <c r="D733" s="5">
        <v>8750</v>
      </c>
    </row>
    <row r="734" spans="2:4" ht="9.75" customHeight="1">
      <c r="B734" s="2" t="s">
        <v>13</v>
      </c>
      <c r="C734" s="5">
        <v>51315</v>
      </c>
      <c r="D734" s="5">
        <v>22591</v>
      </c>
    </row>
    <row r="735" spans="2:4" ht="9.75" customHeight="1">
      <c r="B735" s="8" t="s">
        <v>649</v>
      </c>
      <c r="C735" s="5"/>
      <c r="D735" s="5"/>
    </row>
    <row r="736" spans="2:4" ht="9.75" customHeight="1">
      <c r="B736" s="2" t="s">
        <v>311</v>
      </c>
      <c r="C736" s="5">
        <v>938</v>
      </c>
      <c r="D736" s="5">
        <v>488</v>
      </c>
    </row>
    <row r="737" spans="2:4" ht="9.75" customHeight="1">
      <c r="B737" s="2" t="s">
        <v>312</v>
      </c>
      <c r="C737" s="5">
        <v>426</v>
      </c>
      <c r="D737" s="5">
        <v>158</v>
      </c>
    </row>
    <row r="738" spans="2:4" ht="9.75" customHeight="1">
      <c r="B738" s="2" t="s">
        <v>313</v>
      </c>
      <c r="C738" s="5">
        <v>729</v>
      </c>
      <c r="D738" s="5">
        <v>183</v>
      </c>
    </row>
    <row r="739" spans="2:4" ht="9.75" customHeight="1">
      <c r="B739" s="2" t="s">
        <v>314</v>
      </c>
      <c r="C739" s="5">
        <v>1191</v>
      </c>
      <c r="D739" s="5">
        <v>266</v>
      </c>
    </row>
    <row r="740" spans="2:4" ht="9.75" customHeight="1">
      <c r="B740" s="2" t="s">
        <v>315</v>
      </c>
      <c r="C740" s="5">
        <v>719</v>
      </c>
      <c r="D740" s="5">
        <v>350</v>
      </c>
    </row>
    <row r="741" spans="2:4" ht="9.75" customHeight="1">
      <c r="B741" s="2" t="s">
        <v>316</v>
      </c>
      <c r="C741" s="5">
        <v>2912</v>
      </c>
      <c r="D741" s="5">
        <v>1115</v>
      </c>
    </row>
    <row r="742" spans="2:4" ht="9.75" customHeight="1">
      <c r="B742" s="2" t="s">
        <v>317</v>
      </c>
      <c r="C742" s="5">
        <v>5058</v>
      </c>
      <c r="D742" s="5">
        <v>1805</v>
      </c>
    </row>
    <row r="743" spans="2:4" ht="9.75" customHeight="1">
      <c r="B743" s="2" t="s">
        <v>318</v>
      </c>
      <c r="C743" s="5">
        <v>4257</v>
      </c>
      <c r="D743" s="5">
        <v>1337</v>
      </c>
    </row>
    <row r="744" spans="2:4" ht="9.75" customHeight="1">
      <c r="B744" s="2" t="s">
        <v>319</v>
      </c>
      <c r="C744" s="5">
        <v>13339</v>
      </c>
      <c r="D744" s="5">
        <v>4931</v>
      </c>
    </row>
    <row r="745" spans="2:4" ht="9.75" customHeight="1">
      <c r="B745" s="2" t="s">
        <v>320</v>
      </c>
      <c r="C745" s="5">
        <v>54</v>
      </c>
      <c r="D745" s="5">
        <v>24</v>
      </c>
    </row>
    <row r="746" spans="2:4" ht="9.75" customHeight="1">
      <c r="B746" s="2" t="s">
        <v>321</v>
      </c>
      <c r="C746" s="5">
        <v>3754</v>
      </c>
      <c r="D746" s="5">
        <v>1024</v>
      </c>
    </row>
    <row r="747" spans="2:4" ht="9.75" customHeight="1">
      <c r="B747" s="2" t="s">
        <v>322</v>
      </c>
      <c r="C747" s="5">
        <v>1183</v>
      </c>
      <c r="D747" s="5">
        <v>269</v>
      </c>
    </row>
    <row r="748" spans="2:4" ht="9.75" customHeight="1">
      <c r="B748" s="2" t="s">
        <v>323</v>
      </c>
      <c r="C748" s="5">
        <v>16755</v>
      </c>
      <c r="D748" s="5">
        <v>10641</v>
      </c>
    </row>
    <row r="749" spans="3:4" ht="4.5" customHeight="1">
      <c r="C749" s="5"/>
      <c r="D749" s="5"/>
    </row>
    <row r="750" spans="1:4" ht="9.75" customHeight="1">
      <c r="A750" s="1" t="s">
        <v>679</v>
      </c>
      <c r="C750" s="5"/>
      <c r="D750" s="5"/>
    </row>
    <row r="751" spans="2:4" ht="9.75" customHeight="1">
      <c r="B751" s="4" t="s">
        <v>651</v>
      </c>
      <c r="C751" s="5">
        <v>25846</v>
      </c>
      <c r="D751" s="5">
        <v>12059</v>
      </c>
    </row>
    <row r="752" spans="2:4" s="6" customFormat="1" ht="9.75" customHeight="1">
      <c r="B752" s="7" t="s">
        <v>652</v>
      </c>
      <c r="C752" s="6">
        <f>C751/37905</f>
        <v>0.6818625511146287</v>
      </c>
      <c r="D752" s="6">
        <f>D751/37905</f>
        <v>0.3181374488853713</v>
      </c>
    </row>
    <row r="753" spans="3:4" ht="3.75" customHeight="1">
      <c r="C753" s="5"/>
      <c r="D753" s="5"/>
    </row>
    <row r="754" spans="2:4" ht="9.75" customHeight="1">
      <c r="B754" s="2" t="s">
        <v>2</v>
      </c>
      <c r="C754" s="5">
        <v>4739</v>
      </c>
      <c r="D754" s="5">
        <v>2030</v>
      </c>
    </row>
    <row r="755" spans="2:4" ht="9.75" customHeight="1">
      <c r="B755" s="2" t="s">
        <v>3</v>
      </c>
      <c r="C755" s="5">
        <v>5698</v>
      </c>
      <c r="D755" s="5">
        <v>2768</v>
      </c>
    </row>
    <row r="756" spans="2:4" ht="9.75" customHeight="1">
      <c r="B756" s="2" t="s">
        <v>4</v>
      </c>
      <c r="C756" s="5">
        <v>5838</v>
      </c>
      <c r="D756" s="5">
        <v>2880</v>
      </c>
    </row>
    <row r="757" spans="2:4" ht="9.75" customHeight="1">
      <c r="B757" s="2" t="s">
        <v>5</v>
      </c>
      <c r="C757" s="5">
        <v>4885</v>
      </c>
      <c r="D757" s="5">
        <v>2583</v>
      </c>
    </row>
    <row r="758" spans="2:4" ht="9.75" customHeight="1">
      <c r="B758" s="2" t="s">
        <v>6</v>
      </c>
      <c r="C758" s="5">
        <v>4686</v>
      </c>
      <c r="D758" s="5">
        <v>1798</v>
      </c>
    </row>
    <row r="759" spans="2:4" ht="9.75" customHeight="1">
      <c r="B759" s="2" t="s">
        <v>54</v>
      </c>
      <c r="C759" s="5">
        <v>25846</v>
      </c>
      <c r="D759" s="5">
        <v>12059</v>
      </c>
    </row>
    <row r="760" spans="2:4" ht="9.75" customHeight="1">
      <c r="B760" s="2" t="s">
        <v>57</v>
      </c>
      <c r="C760" s="5">
        <v>25846</v>
      </c>
      <c r="D760" s="5">
        <v>12059</v>
      </c>
    </row>
    <row r="761" spans="2:4" ht="9.75" customHeight="1">
      <c r="B761" s="2" t="s">
        <v>722</v>
      </c>
      <c r="C761" s="5">
        <v>25846</v>
      </c>
      <c r="D761" s="5">
        <v>12059</v>
      </c>
    </row>
    <row r="762" spans="2:4" ht="9.75" customHeight="1">
      <c r="B762" s="2" t="s">
        <v>13</v>
      </c>
      <c r="C762" s="5">
        <v>25846</v>
      </c>
      <c r="D762" s="5">
        <v>12059</v>
      </c>
    </row>
    <row r="763" spans="2:4" ht="9.75" customHeight="1">
      <c r="B763" s="8" t="s">
        <v>649</v>
      </c>
      <c r="C763" s="5"/>
      <c r="D763" s="5"/>
    </row>
    <row r="764" spans="2:4" ht="9.75" customHeight="1">
      <c r="B764" s="2" t="s">
        <v>324</v>
      </c>
      <c r="C764" s="5">
        <v>2704</v>
      </c>
      <c r="D764" s="5">
        <v>862</v>
      </c>
    </row>
    <row r="765" spans="2:4" ht="9.75" customHeight="1">
      <c r="B765" s="2" t="s">
        <v>325</v>
      </c>
      <c r="C765" s="5">
        <v>1013</v>
      </c>
      <c r="D765" s="5">
        <v>307</v>
      </c>
    </row>
    <row r="766" spans="2:4" ht="9.75" customHeight="1">
      <c r="B766" s="2" t="s">
        <v>326</v>
      </c>
      <c r="C766" s="5">
        <v>14586</v>
      </c>
      <c r="D766" s="5">
        <v>6436</v>
      </c>
    </row>
    <row r="767" spans="2:4" ht="9.75" customHeight="1">
      <c r="B767" s="2" t="s">
        <v>327</v>
      </c>
      <c r="C767" s="5">
        <v>1390</v>
      </c>
      <c r="D767" s="5">
        <v>533</v>
      </c>
    </row>
    <row r="768" spans="2:4" ht="9.75" customHeight="1">
      <c r="B768" s="2" t="s">
        <v>328</v>
      </c>
      <c r="C768" s="5">
        <v>894</v>
      </c>
      <c r="D768" s="5">
        <v>349</v>
      </c>
    </row>
    <row r="769" spans="2:4" ht="9.75" customHeight="1">
      <c r="B769" s="2" t="s">
        <v>329</v>
      </c>
      <c r="C769" s="5">
        <v>5259</v>
      </c>
      <c r="D769" s="5">
        <v>3572</v>
      </c>
    </row>
    <row r="770" spans="3:4" ht="4.5" customHeight="1">
      <c r="C770" s="5"/>
      <c r="D770" s="5"/>
    </row>
    <row r="771" spans="1:4" ht="9.75" customHeight="1">
      <c r="A771" s="1" t="s">
        <v>680</v>
      </c>
      <c r="C771" s="5"/>
      <c r="D771" s="5"/>
    </row>
    <row r="772" spans="2:4" ht="9.75" customHeight="1">
      <c r="B772" s="4" t="s">
        <v>651</v>
      </c>
      <c r="C772" s="5">
        <v>20976</v>
      </c>
      <c r="D772" s="5">
        <v>17419</v>
      </c>
    </row>
    <row r="773" spans="2:4" s="6" customFormat="1" ht="9.75" customHeight="1">
      <c r="B773" s="7" t="s">
        <v>652</v>
      </c>
      <c r="C773" s="6">
        <f>C772/38395</f>
        <v>0.5463211355645267</v>
      </c>
      <c r="D773" s="6">
        <f>D772/38395</f>
        <v>0.4536788644354734</v>
      </c>
    </row>
    <row r="774" spans="3:4" ht="3.75" customHeight="1">
      <c r="C774" s="5"/>
      <c r="D774" s="5"/>
    </row>
    <row r="775" spans="2:4" ht="9.75" customHeight="1">
      <c r="B775" s="2" t="s">
        <v>2</v>
      </c>
      <c r="C775" s="5">
        <v>5558</v>
      </c>
      <c r="D775" s="5">
        <v>3736</v>
      </c>
    </row>
    <row r="776" spans="2:4" ht="9.75" customHeight="1">
      <c r="B776" s="2" t="s">
        <v>3</v>
      </c>
      <c r="C776" s="5">
        <v>3601</v>
      </c>
      <c r="D776" s="5">
        <v>4696</v>
      </c>
    </row>
    <row r="777" spans="2:4" ht="9.75" customHeight="1">
      <c r="B777" s="2" t="s">
        <v>4</v>
      </c>
      <c r="C777" s="5">
        <v>3763</v>
      </c>
      <c r="D777" s="5">
        <v>2882</v>
      </c>
    </row>
    <row r="778" spans="2:4" ht="9.75" customHeight="1">
      <c r="B778" s="2" t="s">
        <v>5</v>
      </c>
      <c r="C778" s="5">
        <v>4328</v>
      </c>
      <c r="D778" s="5">
        <v>4155</v>
      </c>
    </row>
    <row r="779" spans="2:4" ht="9.75" customHeight="1">
      <c r="B779" s="2" t="s">
        <v>6</v>
      </c>
      <c r="C779" s="5">
        <v>3726</v>
      </c>
      <c r="D779" s="5">
        <v>1950</v>
      </c>
    </row>
    <row r="780" spans="2:4" ht="9.75" customHeight="1">
      <c r="B780" s="2" t="s">
        <v>40</v>
      </c>
      <c r="C780" s="5">
        <v>17849</v>
      </c>
      <c r="D780" s="5">
        <v>15901</v>
      </c>
    </row>
    <row r="781" spans="2:4" ht="9.75" customHeight="1">
      <c r="B781" s="2" t="s">
        <v>29</v>
      </c>
      <c r="C781" s="5">
        <v>3127</v>
      </c>
      <c r="D781" s="5">
        <v>1518</v>
      </c>
    </row>
    <row r="782" spans="2:4" ht="9.75" customHeight="1">
      <c r="B782" s="2" t="s">
        <v>30</v>
      </c>
      <c r="C782" s="5">
        <v>20976</v>
      </c>
      <c r="D782" s="5">
        <v>17419</v>
      </c>
    </row>
    <row r="783" spans="2:4" ht="9.75" customHeight="1">
      <c r="B783" s="2" t="s">
        <v>720</v>
      </c>
      <c r="C783" s="5">
        <v>20976</v>
      </c>
      <c r="D783" s="5">
        <v>17419</v>
      </c>
    </row>
    <row r="784" spans="2:4" ht="9.75" customHeight="1">
      <c r="B784" s="2" t="s">
        <v>31</v>
      </c>
      <c r="C784" s="5">
        <v>20976</v>
      </c>
      <c r="D784" s="5">
        <v>17419</v>
      </c>
    </row>
    <row r="785" spans="2:4" ht="9.75" customHeight="1">
      <c r="B785" s="8" t="s">
        <v>649</v>
      </c>
      <c r="C785" s="5"/>
      <c r="D785" s="5"/>
    </row>
    <row r="786" spans="2:4" ht="9.75" customHeight="1">
      <c r="B786" s="2" t="s">
        <v>330</v>
      </c>
      <c r="C786" s="5">
        <v>2233</v>
      </c>
      <c r="D786" s="5">
        <v>1443</v>
      </c>
    </row>
    <row r="787" spans="2:4" ht="9.75" customHeight="1">
      <c r="B787" s="2" t="s">
        <v>331</v>
      </c>
      <c r="C787" s="5">
        <v>1062</v>
      </c>
      <c r="D787" s="5">
        <v>314</v>
      </c>
    </row>
    <row r="788" spans="2:4" ht="9.75" customHeight="1">
      <c r="B788" s="2" t="s">
        <v>332</v>
      </c>
      <c r="C788" s="5">
        <v>3100</v>
      </c>
      <c r="D788" s="5">
        <v>1465</v>
      </c>
    </row>
    <row r="789" spans="2:4" ht="9.75" customHeight="1">
      <c r="B789" s="2" t="s">
        <v>333</v>
      </c>
      <c r="C789" s="5">
        <v>14581</v>
      </c>
      <c r="D789" s="5">
        <v>14197</v>
      </c>
    </row>
    <row r="790" spans="3:4" ht="4.5" customHeight="1">
      <c r="C790" s="5"/>
      <c r="D790" s="5"/>
    </row>
    <row r="791" spans="1:4" ht="9.75" customHeight="1">
      <c r="A791" s="1" t="s">
        <v>681</v>
      </c>
      <c r="C791" s="5"/>
      <c r="D791" s="5"/>
    </row>
    <row r="792" spans="2:4" ht="9.75" customHeight="1">
      <c r="B792" s="4" t="s">
        <v>651</v>
      </c>
      <c r="C792" s="5">
        <v>275707</v>
      </c>
      <c r="D792" s="5">
        <v>344817</v>
      </c>
    </row>
    <row r="793" spans="2:4" s="6" customFormat="1" ht="9.75" customHeight="1">
      <c r="B793" s="7" t="s">
        <v>652</v>
      </c>
      <c r="C793" s="6">
        <f>C792/620524</f>
        <v>0.44431319336560715</v>
      </c>
      <c r="D793" s="6">
        <f>D792/620524</f>
        <v>0.5556868066343928</v>
      </c>
    </row>
    <row r="794" spans="3:4" ht="3.75" customHeight="1">
      <c r="C794" s="5"/>
      <c r="D794" s="5"/>
    </row>
    <row r="795" spans="2:4" ht="9.75" customHeight="1">
      <c r="B795" s="2" t="s">
        <v>2</v>
      </c>
      <c r="C795" s="5">
        <v>51000</v>
      </c>
      <c r="D795" s="5">
        <v>36654</v>
      </c>
    </row>
    <row r="796" spans="2:4" ht="9.75" customHeight="1">
      <c r="B796" s="2" t="s">
        <v>3</v>
      </c>
      <c r="C796" s="5">
        <v>63281</v>
      </c>
      <c r="D796" s="5">
        <v>90145</v>
      </c>
    </row>
    <row r="797" spans="2:4" ht="9.75" customHeight="1">
      <c r="B797" s="2" t="s">
        <v>4</v>
      </c>
      <c r="C797" s="5">
        <v>54058</v>
      </c>
      <c r="D797" s="5">
        <v>76442</v>
      </c>
    </row>
    <row r="798" spans="2:4" ht="9.75" customHeight="1">
      <c r="B798" s="2" t="s">
        <v>5</v>
      </c>
      <c r="C798" s="5">
        <v>46276</v>
      </c>
      <c r="D798" s="5">
        <v>49203</v>
      </c>
    </row>
    <row r="799" spans="2:4" ht="9.75" customHeight="1">
      <c r="B799" s="2" t="s">
        <v>6</v>
      </c>
      <c r="C799" s="5">
        <v>61092</v>
      </c>
      <c r="D799" s="5">
        <v>92373</v>
      </c>
    </row>
    <row r="800" spans="2:4" ht="9.75" customHeight="1">
      <c r="B800" s="2" t="s">
        <v>166</v>
      </c>
      <c r="C800" s="5">
        <v>1708</v>
      </c>
      <c r="D800" s="5">
        <v>1892</v>
      </c>
    </row>
    <row r="801" spans="2:4" ht="9.75" customHeight="1">
      <c r="B801" s="2" t="s">
        <v>167</v>
      </c>
      <c r="C801" s="5">
        <v>36763</v>
      </c>
      <c r="D801" s="5">
        <v>53329</v>
      </c>
    </row>
    <row r="802" spans="2:4" ht="9.75" customHeight="1">
      <c r="B802" s="2" t="s">
        <v>334</v>
      </c>
      <c r="C802" s="5">
        <v>69468</v>
      </c>
      <c r="D802" s="5">
        <v>98031</v>
      </c>
    </row>
    <row r="803" spans="2:4" ht="9.75" customHeight="1">
      <c r="B803" s="2" t="s">
        <v>335</v>
      </c>
      <c r="C803" s="5">
        <v>49714</v>
      </c>
      <c r="D803" s="5">
        <v>33876</v>
      </c>
    </row>
    <row r="804" spans="2:4" ht="9.75" customHeight="1">
      <c r="B804" s="2" t="s">
        <v>171</v>
      </c>
      <c r="C804" s="5">
        <v>26967</v>
      </c>
      <c r="D804" s="5">
        <v>28869</v>
      </c>
    </row>
    <row r="805" spans="2:4" ht="9.75" customHeight="1">
      <c r="B805" s="2" t="s">
        <v>336</v>
      </c>
      <c r="C805" s="5">
        <v>75434</v>
      </c>
      <c r="D805" s="5">
        <v>102289</v>
      </c>
    </row>
    <row r="806" spans="2:4" ht="9.75" customHeight="1">
      <c r="B806" s="2" t="s">
        <v>337</v>
      </c>
      <c r="C806" s="5">
        <v>15653</v>
      </c>
      <c r="D806" s="5">
        <v>26531</v>
      </c>
    </row>
    <row r="807" spans="2:4" ht="9.75" customHeight="1">
      <c r="B807" s="2" t="s">
        <v>181</v>
      </c>
      <c r="C807" s="5">
        <v>55732</v>
      </c>
      <c r="D807" s="5">
        <v>69749</v>
      </c>
    </row>
    <row r="808" spans="2:4" ht="9.75" customHeight="1">
      <c r="B808" s="2" t="s">
        <v>183</v>
      </c>
      <c r="C808" s="5">
        <v>4607</v>
      </c>
      <c r="D808" s="5">
        <v>4274</v>
      </c>
    </row>
    <row r="809" spans="2:4" ht="9.75" customHeight="1">
      <c r="B809" s="2" t="s">
        <v>185</v>
      </c>
      <c r="C809" s="5">
        <v>77012</v>
      </c>
      <c r="D809" s="5">
        <v>69828</v>
      </c>
    </row>
    <row r="810" spans="2:4" ht="9.75" customHeight="1">
      <c r="B810" s="2" t="s">
        <v>338</v>
      </c>
      <c r="C810" s="5">
        <v>44481</v>
      </c>
      <c r="D810" s="5">
        <v>72936</v>
      </c>
    </row>
    <row r="811" spans="2:4" ht="9.75" customHeight="1">
      <c r="B811" s="2" t="s">
        <v>339</v>
      </c>
      <c r="C811" s="5">
        <v>93875</v>
      </c>
      <c r="D811" s="5">
        <v>128030</v>
      </c>
    </row>
    <row r="812" spans="2:4" ht="9.75" customHeight="1">
      <c r="B812" s="2" t="s">
        <v>748</v>
      </c>
      <c r="C812" s="5">
        <v>18156</v>
      </c>
      <c r="D812" s="5">
        <v>32186</v>
      </c>
    </row>
    <row r="813" spans="2:4" ht="9.75" customHeight="1">
      <c r="B813" s="2" t="s">
        <v>761</v>
      </c>
      <c r="C813" s="5">
        <v>38439</v>
      </c>
      <c r="D813" s="5">
        <v>39456</v>
      </c>
    </row>
    <row r="814" spans="2:4" ht="9.75" customHeight="1">
      <c r="B814" s="2" t="s">
        <v>762</v>
      </c>
      <c r="C814" s="5">
        <v>40488</v>
      </c>
      <c r="D814" s="5">
        <v>60875</v>
      </c>
    </row>
    <row r="815" spans="2:4" ht="9.75" customHeight="1">
      <c r="B815" s="2" t="s">
        <v>763</v>
      </c>
      <c r="C815" s="5">
        <v>32538</v>
      </c>
      <c r="D815" s="5">
        <v>16515</v>
      </c>
    </row>
    <row r="816" spans="2:4" ht="9.75" customHeight="1">
      <c r="B816" s="2" t="s">
        <v>764</v>
      </c>
      <c r="C816" s="5">
        <v>48700</v>
      </c>
      <c r="D816" s="5">
        <v>56522</v>
      </c>
    </row>
    <row r="817" spans="2:4" ht="9.75" customHeight="1">
      <c r="B817" s="2" t="s">
        <v>765</v>
      </c>
      <c r="C817" s="5">
        <v>44481</v>
      </c>
      <c r="D817" s="5">
        <v>72936</v>
      </c>
    </row>
    <row r="818" spans="2:4" ht="9.75" customHeight="1">
      <c r="B818" s="2" t="s">
        <v>766</v>
      </c>
      <c r="C818" s="5">
        <v>52905</v>
      </c>
      <c r="D818" s="5">
        <v>66327</v>
      </c>
    </row>
    <row r="819" spans="2:4" ht="9.75" customHeight="1">
      <c r="B819" s="2" t="s">
        <v>119</v>
      </c>
      <c r="C819" s="5">
        <v>275707</v>
      </c>
      <c r="D819" s="5">
        <v>344817</v>
      </c>
    </row>
    <row r="820" spans="2:4" ht="9.75" customHeight="1">
      <c r="B820" s="8" t="s">
        <v>649</v>
      </c>
      <c r="C820" s="5"/>
      <c r="D820" s="5"/>
    </row>
    <row r="821" spans="2:4" ht="9.75" customHeight="1">
      <c r="B821" s="2" t="s">
        <v>340</v>
      </c>
      <c r="C821" s="5">
        <v>3987</v>
      </c>
      <c r="D821" s="5">
        <v>4872</v>
      </c>
    </row>
    <row r="822" spans="2:4" ht="9.75" customHeight="1">
      <c r="B822" s="2" t="s">
        <v>341</v>
      </c>
      <c r="C822" s="5">
        <v>23479</v>
      </c>
      <c r="D822" s="5">
        <v>23747</v>
      </c>
    </row>
    <row r="823" spans="2:4" ht="9.75" customHeight="1">
      <c r="B823" s="2" t="s">
        <v>342</v>
      </c>
      <c r="C823" s="5">
        <v>3807</v>
      </c>
      <c r="D823" s="5">
        <v>6301</v>
      </c>
    </row>
    <row r="824" spans="2:4" ht="9.75" customHeight="1">
      <c r="B824" s="2" t="s">
        <v>343</v>
      </c>
      <c r="C824" s="5">
        <v>6209</v>
      </c>
      <c r="D824" s="5">
        <v>6147</v>
      </c>
    </row>
    <row r="825" spans="2:4" ht="9.75" customHeight="1">
      <c r="B825" s="2" t="s">
        <v>344</v>
      </c>
      <c r="C825" s="5">
        <v>9190</v>
      </c>
      <c r="D825" s="5">
        <v>10994</v>
      </c>
    </row>
    <row r="826" spans="2:4" ht="9.75" customHeight="1">
      <c r="B826" s="2" t="s">
        <v>345</v>
      </c>
      <c r="C826" s="5">
        <v>5011</v>
      </c>
      <c r="D826" s="5">
        <v>6367</v>
      </c>
    </row>
    <row r="827" spans="2:4" ht="9.75" customHeight="1">
      <c r="B827" s="2" t="s">
        <v>346</v>
      </c>
      <c r="C827" s="5">
        <v>4031</v>
      </c>
      <c r="D827" s="5">
        <v>6102</v>
      </c>
    </row>
    <row r="828" spans="2:4" ht="9.75" customHeight="1">
      <c r="B828" s="2" t="s">
        <v>347</v>
      </c>
      <c r="C828" s="5">
        <v>6262</v>
      </c>
      <c r="D828" s="5">
        <v>9094</v>
      </c>
    </row>
    <row r="829" spans="2:4" ht="9.75" customHeight="1">
      <c r="B829" s="2" t="s">
        <v>348</v>
      </c>
      <c r="C829" s="5">
        <v>12724</v>
      </c>
      <c r="D829" s="5">
        <v>14638</v>
      </c>
    </row>
    <row r="830" spans="2:4" ht="9.75" customHeight="1">
      <c r="B830" s="2" t="s">
        <v>349</v>
      </c>
      <c r="C830" s="5">
        <v>14958</v>
      </c>
      <c r="D830" s="5">
        <v>13488</v>
      </c>
    </row>
    <row r="831" spans="2:4" ht="9.75" customHeight="1">
      <c r="B831" s="2" t="s">
        <v>350</v>
      </c>
      <c r="C831" s="5">
        <v>20802</v>
      </c>
      <c r="D831" s="5">
        <v>31293</v>
      </c>
    </row>
    <row r="832" spans="2:4" ht="9.75" customHeight="1">
      <c r="B832" s="2" t="s">
        <v>351</v>
      </c>
      <c r="C832" s="5">
        <v>21751</v>
      </c>
      <c r="D832" s="5">
        <v>20320</v>
      </c>
    </row>
    <row r="833" spans="2:4" ht="9.75" customHeight="1">
      <c r="B833" s="2" t="s">
        <v>352</v>
      </c>
      <c r="C833" s="5">
        <v>3901</v>
      </c>
      <c r="D833" s="5">
        <v>4819</v>
      </c>
    </row>
    <row r="834" spans="2:4" ht="9.75" customHeight="1">
      <c r="B834" s="2" t="s">
        <v>353</v>
      </c>
      <c r="C834" s="5">
        <v>1708</v>
      </c>
      <c r="D834" s="5">
        <v>1892</v>
      </c>
    </row>
    <row r="835" spans="2:4" ht="9.75" customHeight="1">
      <c r="B835" s="2" t="s">
        <v>354</v>
      </c>
      <c r="C835" s="5">
        <v>4755</v>
      </c>
      <c r="D835" s="5">
        <v>3782</v>
      </c>
    </row>
    <row r="836" spans="2:4" ht="9.75" customHeight="1">
      <c r="B836" s="2" t="s">
        <v>355</v>
      </c>
      <c r="C836" s="5">
        <v>2847</v>
      </c>
      <c r="D836" s="5">
        <v>4622</v>
      </c>
    </row>
    <row r="837" spans="2:4" ht="9.75" customHeight="1">
      <c r="B837" s="2" t="s">
        <v>356</v>
      </c>
      <c r="C837" s="5">
        <v>6978</v>
      </c>
      <c r="D837" s="5">
        <v>10429</v>
      </c>
    </row>
    <row r="838" spans="2:4" ht="9.75" customHeight="1">
      <c r="B838" s="2" t="s">
        <v>357</v>
      </c>
      <c r="C838" s="5">
        <v>4431</v>
      </c>
      <c r="D838" s="5">
        <v>3865</v>
      </c>
    </row>
    <row r="839" spans="2:4" ht="9.75" customHeight="1">
      <c r="B839" s="2" t="s">
        <v>358</v>
      </c>
      <c r="C839" s="5">
        <v>6555</v>
      </c>
      <c r="D839" s="5">
        <v>10472</v>
      </c>
    </row>
    <row r="840" spans="2:4" ht="9.75" customHeight="1">
      <c r="B840" s="2" t="s">
        <v>359</v>
      </c>
      <c r="C840" s="5">
        <v>1150</v>
      </c>
      <c r="D840" s="5">
        <v>1466</v>
      </c>
    </row>
    <row r="841" spans="2:4" ht="9.75" customHeight="1">
      <c r="B841" s="2" t="s">
        <v>360</v>
      </c>
      <c r="C841" s="5">
        <v>9494</v>
      </c>
      <c r="D841" s="5">
        <v>15658</v>
      </c>
    </row>
    <row r="842" spans="2:4" ht="9.75" customHeight="1">
      <c r="B842" s="2" t="s">
        <v>361</v>
      </c>
      <c r="C842" s="5">
        <v>9162</v>
      </c>
      <c r="D842" s="5">
        <v>18544</v>
      </c>
    </row>
    <row r="843" spans="2:4" ht="9.75" customHeight="1">
      <c r="B843" s="2" t="s">
        <v>362</v>
      </c>
      <c r="C843" s="5">
        <v>11406</v>
      </c>
      <c r="D843" s="5">
        <v>17110</v>
      </c>
    </row>
    <row r="844" spans="2:4" ht="9.75" customHeight="1">
      <c r="B844" s="2" t="s">
        <v>363</v>
      </c>
      <c r="C844" s="5">
        <v>4205</v>
      </c>
      <c r="D844" s="5">
        <v>6564</v>
      </c>
    </row>
    <row r="845" spans="2:4" ht="9.75" customHeight="1">
      <c r="B845" s="2" t="s">
        <v>364</v>
      </c>
      <c r="C845" s="5">
        <v>4196</v>
      </c>
      <c r="D845" s="5">
        <v>7181</v>
      </c>
    </row>
    <row r="846" spans="2:4" ht="9.75" customHeight="1">
      <c r="B846" s="2" t="s">
        <v>365</v>
      </c>
      <c r="C846" s="5">
        <v>6381</v>
      </c>
      <c r="D846" s="5">
        <v>10997</v>
      </c>
    </row>
    <row r="847" spans="2:4" ht="9.75" customHeight="1">
      <c r="B847" s="2" t="s">
        <v>366</v>
      </c>
      <c r="C847" s="5">
        <v>3317</v>
      </c>
      <c r="D847" s="5">
        <v>5849</v>
      </c>
    </row>
    <row r="848" spans="2:4" ht="9.75" customHeight="1">
      <c r="B848" s="2" t="s">
        <v>367</v>
      </c>
      <c r="C848" s="5">
        <v>24120</v>
      </c>
      <c r="D848" s="5">
        <v>11005</v>
      </c>
    </row>
    <row r="849" spans="2:4" ht="9.75" customHeight="1">
      <c r="B849" s="2" t="s">
        <v>368</v>
      </c>
      <c r="C849" s="5">
        <v>4584</v>
      </c>
      <c r="D849" s="5">
        <v>5370</v>
      </c>
    </row>
    <row r="850" spans="2:4" ht="9.75" customHeight="1">
      <c r="B850" s="2" t="s">
        <v>369</v>
      </c>
      <c r="C850" s="5">
        <v>2732</v>
      </c>
      <c r="D850" s="5">
        <v>2022</v>
      </c>
    </row>
    <row r="851" spans="2:4" ht="9.75" customHeight="1">
      <c r="B851" s="2" t="s">
        <v>370</v>
      </c>
      <c r="C851" s="5">
        <v>5177</v>
      </c>
      <c r="D851" s="5">
        <v>6185</v>
      </c>
    </row>
    <row r="852" spans="2:4" ht="9.75" customHeight="1">
      <c r="B852" s="2" t="s">
        <v>371</v>
      </c>
      <c r="C852" s="5">
        <v>619</v>
      </c>
      <c r="D852" s="5">
        <v>1889</v>
      </c>
    </row>
    <row r="853" spans="2:4" ht="9.75" customHeight="1">
      <c r="B853" s="2" t="s">
        <v>372</v>
      </c>
      <c r="C853" s="5">
        <v>9125</v>
      </c>
      <c r="D853" s="5">
        <v>8706</v>
      </c>
    </row>
    <row r="854" spans="2:4" ht="9.75" customHeight="1">
      <c r="B854" s="2" t="s">
        <v>373</v>
      </c>
      <c r="C854" s="5">
        <v>5799</v>
      </c>
      <c r="D854" s="5">
        <v>13587</v>
      </c>
    </row>
    <row r="855" spans="2:4" ht="9.75" customHeight="1">
      <c r="B855" s="2" t="s">
        <v>374</v>
      </c>
      <c r="C855" s="5">
        <v>10854</v>
      </c>
      <c r="D855" s="5">
        <v>19440</v>
      </c>
    </row>
    <row r="856" spans="3:4" ht="4.5" customHeight="1">
      <c r="C856" s="5"/>
      <c r="D856" s="5"/>
    </row>
    <row r="857" spans="1:4" ht="9.75" customHeight="1">
      <c r="A857" s="1" t="s">
        <v>682</v>
      </c>
      <c r="C857" s="5"/>
      <c r="D857" s="5"/>
    </row>
    <row r="858" spans="2:4" ht="9.75" customHeight="1">
      <c r="B858" s="4" t="s">
        <v>651</v>
      </c>
      <c r="C858" s="5">
        <v>51241</v>
      </c>
      <c r="D858" s="5">
        <v>61604</v>
      </c>
    </row>
    <row r="859" spans="2:4" s="6" customFormat="1" ht="9.75" customHeight="1">
      <c r="B859" s="7" t="s">
        <v>652</v>
      </c>
      <c r="C859" s="6">
        <f>C858/112845</f>
        <v>0.4540830342505206</v>
      </c>
      <c r="D859" s="6">
        <f>D858/112845</f>
        <v>0.5459169657494793</v>
      </c>
    </row>
    <row r="860" spans="3:4" ht="3.75" customHeight="1">
      <c r="C860" s="5"/>
      <c r="D860" s="5"/>
    </row>
    <row r="861" spans="2:4" ht="9.75" customHeight="1">
      <c r="B861" s="2" t="s">
        <v>2</v>
      </c>
      <c r="C861" s="5">
        <v>10589</v>
      </c>
      <c r="D861" s="5">
        <v>11343</v>
      </c>
    </row>
    <row r="862" spans="2:4" ht="9.75" customHeight="1">
      <c r="B862" s="2" t="s">
        <v>3</v>
      </c>
      <c r="C862" s="5">
        <v>9695</v>
      </c>
      <c r="D862" s="5">
        <v>12568</v>
      </c>
    </row>
    <row r="863" spans="2:4" ht="9.75" customHeight="1">
      <c r="B863" s="2" t="s">
        <v>4</v>
      </c>
      <c r="C863" s="5">
        <v>9414</v>
      </c>
      <c r="D863" s="5">
        <v>12758</v>
      </c>
    </row>
    <row r="864" spans="2:4" ht="9.75" customHeight="1">
      <c r="B864" s="2" t="s">
        <v>5</v>
      </c>
      <c r="C864" s="5">
        <v>9871</v>
      </c>
      <c r="D864" s="5">
        <v>12532</v>
      </c>
    </row>
    <row r="865" spans="2:4" ht="9.75" customHeight="1">
      <c r="B865" s="2" t="s">
        <v>6</v>
      </c>
      <c r="C865" s="5">
        <v>11672</v>
      </c>
      <c r="D865" s="5">
        <v>12403</v>
      </c>
    </row>
    <row r="866" spans="2:4" ht="9.75" customHeight="1">
      <c r="B866" s="2" t="s">
        <v>40</v>
      </c>
      <c r="C866" s="5">
        <v>7022</v>
      </c>
      <c r="D866" s="5">
        <v>9511</v>
      </c>
    </row>
    <row r="867" spans="2:4" ht="9.75" customHeight="1">
      <c r="B867" s="2" t="s">
        <v>29</v>
      </c>
      <c r="C867" s="5">
        <v>44219</v>
      </c>
      <c r="D867" s="5">
        <v>52093</v>
      </c>
    </row>
    <row r="868" spans="2:4" ht="9.75" customHeight="1">
      <c r="B868" s="2" t="s">
        <v>30</v>
      </c>
      <c r="C868" s="5">
        <v>33470</v>
      </c>
      <c r="D868" s="5">
        <v>41728</v>
      </c>
    </row>
    <row r="869" spans="2:4" ht="9.75" customHeight="1">
      <c r="B869" s="2" t="s">
        <v>41</v>
      </c>
      <c r="C869" s="5">
        <v>17771</v>
      </c>
      <c r="D869" s="5">
        <v>19876</v>
      </c>
    </row>
    <row r="870" spans="2:4" ht="9.75" customHeight="1">
      <c r="B870" s="2" t="s">
        <v>720</v>
      </c>
      <c r="C870" s="5">
        <v>9427</v>
      </c>
      <c r="D870" s="5">
        <v>10303</v>
      </c>
    </row>
    <row r="871" spans="2:4" ht="9.75" customHeight="1">
      <c r="B871" s="2" t="s">
        <v>719</v>
      </c>
      <c r="C871" s="5">
        <v>3809</v>
      </c>
      <c r="D871" s="5">
        <v>4181</v>
      </c>
    </row>
    <row r="872" spans="2:4" ht="9.75" customHeight="1">
      <c r="B872" s="2" t="s">
        <v>726</v>
      </c>
      <c r="C872" s="5">
        <v>38005</v>
      </c>
      <c r="D872" s="5">
        <v>47120</v>
      </c>
    </row>
    <row r="873" spans="2:4" ht="9.75" customHeight="1">
      <c r="B873" s="2" t="s">
        <v>31</v>
      </c>
      <c r="C873" s="5">
        <v>51241</v>
      </c>
      <c r="D873" s="5">
        <v>61604</v>
      </c>
    </row>
    <row r="874" spans="2:4" ht="9.75" customHeight="1">
      <c r="B874" s="8" t="s">
        <v>649</v>
      </c>
      <c r="C874" s="5"/>
      <c r="D874" s="5"/>
    </row>
    <row r="875" spans="2:4" ht="9.75" customHeight="1">
      <c r="B875" s="2" t="s">
        <v>375</v>
      </c>
      <c r="C875" s="5">
        <v>2635</v>
      </c>
      <c r="D875" s="5">
        <v>2424</v>
      </c>
    </row>
    <row r="876" spans="2:4" ht="9.75" customHeight="1">
      <c r="B876" s="2" t="s">
        <v>376</v>
      </c>
      <c r="C876" s="5">
        <v>216</v>
      </c>
      <c r="D876" s="5">
        <v>251</v>
      </c>
    </row>
    <row r="877" spans="2:4" ht="9.75" customHeight="1">
      <c r="B877" s="2" t="s">
        <v>377</v>
      </c>
      <c r="C877" s="5">
        <v>6914</v>
      </c>
      <c r="D877" s="5">
        <v>8196</v>
      </c>
    </row>
    <row r="878" spans="2:4" ht="9.75" customHeight="1">
      <c r="B878" s="2" t="s">
        <v>378</v>
      </c>
      <c r="C878" s="5">
        <v>839</v>
      </c>
      <c r="D878" s="5">
        <v>1394</v>
      </c>
    </row>
    <row r="879" spans="2:4" ht="9.75" customHeight="1">
      <c r="B879" s="2" t="s">
        <v>379</v>
      </c>
      <c r="C879" s="5">
        <v>7059</v>
      </c>
      <c r="D879" s="5">
        <v>8723</v>
      </c>
    </row>
    <row r="880" spans="2:4" ht="9.75" customHeight="1">
      <c r="B880" s="2" t="s">
        <v>380</v>
      </c>
      <c r="C880" s="5">
        <v>16562</v>
      </c>
      <c r="D880" s="5">
        <v>17849</v>
      </c>
    </row>
    <row r="881" spans="2:4" ht="9.75" customHeight="1">
      <c r="B881" s="2" t="s">
        <v>381</v>
      </c>
      <c r="C881" s="5">
        <v>17016</v>
      </c>
      <c r="D881" s="5">
        <v>22767</v>
      </c>
    </row>
    <row r="882" spans="3:4" ht="4.5" customHeight="1">
      <c r="C882" s="5"/>
      <c r="D882" s="5"/>
    </row>
    <row r="883" spans="1:4" ht="9.75" customHeight="1">
      <c r="A883" s="1" t="s">
        <v>683</v>
      </c>
      <c r="C883" s="5"/>
      <c r="D883" s="5"/>
    </row>
    <row r="884" spans="2:4" ht="9.75" customHeight="1">
      <c r="B884" s="4" t="s">
        <v>651</v>
      </c>
      <c r="C884" s="5">
        <v>2966</v>
      </c>
      <c r="D884" s="5">
        <v>4139</v>
      </c>
    </row>
    <row r="885" spans="2:4" s="6" customFormat="1" ht="9.75" customHeight="1">
      <c r="B885" s="7" t="s">
        <v>652</v>
      </c>
      <c r="C885" s="6">
        <f>C884/7105</f>
        <v>0.4174524982406756</v>
      </c>
      <c r="D885" s="6">
        <f>D884/7105</f>
        <v>0.5825475017593245</v>
      </c>
    </row>
    <row r="886" spans="3:4" ht="3.75" customHeight="1">
      <c r="C886" s="5"/>
      <c r="D886" s="5"/>
    </row>
    <row r="887" spans="2:4" ht="9.75" customHeight="1">
      <c r="B887" s="2" t="s">
        <v>2</v>
      </c>
      <c r="C887" s="5">
        <v>330</v>
      </c>
      <c r="D887" s="5">
        <v>552</v>
      </c>
    </row>
    <row r="888" spans="2:4" ht="9.75" customHeight="1">
      <c r="B888" s="2" t="s">
        <v>3</v>
      </c>
      <c r="C888" s="5">
        <v>585</v>
      </c>
      <c r="D888" s="5">
        <v>622</v>
      </c>
    </row>
    <row r="889" spans="2:4" ht="9.75" customHeight="1">
      <c r="B889" s="2" t="s">
        <v>4</v>
      </c>
      <c r="C889" s="5">
        <v>531</v>
      </c>
      <c r="D889" s="5">
        <v>1028</v>
      </c>
    </row>
    <row r="890" spans="2:4" ht="9.75" customHeight="1">
      <c r="B890" s="2" t="s">
        <v>5</v>
      </c>
      <c r="C890" s="5">
        <v>694</v>
      </c>
      <c r="D890" s="5">
        <v>701</v>
      </c>
    </row>
    <row r="891" spans="2:4" ht="9.75" customHeight="1">
      <c r="B891" s="2" t="s">
        <v>6</v>
      </c>
      <c r="C891" s="5">
        <v>696</v>
      </c>
      <c r="D891" s="5">
        <v>983</v>
      </c>
    </row>
    <row r="892" spans="2:4" ht="9.75" customHeight="1">
      <c r="B892" s="2" t="s">
        <v>712</v>
      </c>
      <c r="C892" s="5">
        <v>130</v>
      </c>
      <c r="D892" s="5">
        <v>253</v>
      </c>
    </row>
    <row r="893" spans="2:4" ht="9.75" customHeight="1">
      <c r="B893" s="2" t="s">
        <v>40</v>
      </c>
      <c r="C893" s="5">
        <v>2966</v>
      </c>
      <c r="D893" s="5">
        <v>4139</v>
      </c>
    </row>
    <row r="894" spans="2:4" ht="9.75" customHeight="1">
      <c r="B894" s="2" t="s">
        <v>30</v>
      </c>
      <c r="C894" s="5">
        <v>2966</v>
      </c>
      <c r="D894" s="5">
        <v>4139</v>
      </c>
    </row>
    <row r="895" spans="2:4" ht="9.75" customHeight="1">
      <c r="B895" s="2" t="s">
        <v>720</v>
      </c>
      <c r="C895" s="5">
        <v>2966</v>
      </c>
      <c r="D895" s="5">
        <v>4139</v>
      </c>
    </row>
    <row r="896" spans="2:4" ht="9.75" customHeight="1">
      <c r="B896" s="2" t="s">
        <v>31</v>
      </c>
      <c r="C896" s="5">
        <v>2966</v>
      </c>
      <c r="D896" s="5">
        <v>4139</v>
      </c>
    </row>
    <row r="897" spans="2:4" ht="9.75" customHeight="1">
      <c r="B897" s="8" t="s">
        <v>649</v>
      </c>
      <c r="C897" s="5"/>
      <c r="D897" s="5"/>
    </row>
    <row r="898" spans="2:4" ht="9.75" customHeight="1">
      <c r="B898" s="2" t="s">
        <v>382</v>
      </c>
      <c r="C898" s="5">
        <v>232</v>
      </c>
      <c r="D898" s="5">
        <v>260</v>
      </c>
    </row>
    <row r="899" spans="2:4" ht="9.75" customHeight="1">
      <c r="B899" s="2" t="s">
        <v>383</v>
      </c>
      <c r="C899" s="5">
        <v>2734</v>
      </c>
      <c r="D899" s="5">
        <v>3879</v>
      </c>
    </row>
    <row r="900" spans="3:4" ht="4.5" customHeight="1">
      <c r="C900" s="5"/>
      <c r="D900" s="5"/>
    </row>
    <row r="901" spans="1:4" ht="9.75" customHeight="1">
      <c r="A901" s="1" t="s">
        <v>684</v>
      </c>
      <c r="C901" s="5"/>
      <c r="D901" s="5"/>
    </row>
    <row r="902" spans="2:4" ht="9.75" customHeight="1">
      <c r="B902" s="4" t="s">
        <v>651</v>
      </c>
      <c r="C902" s="5">
        <v>165340</v>
      </c>
      <c r="D902" s="5">
        <v>185805</v>
      </c>
    </row>
    <row r="903" spans="2:4" s="6" customFormat="1" ht="9.75" customHeight="1">
      <c r="B903" s="7" t="s">
        <v>652</v>
      </c>
      <c r="C903" s="6">
        <f>C902/351145</f>
        <v>0.4708596163977844</v>
      </c>
      <c r="D903" s="6">
        <f>D902/351145</f>
        <v>0.5291403836022156</v>
      </c>
    </row>
    <row r="904" spans="3:4" ht="3.75" customHeight="1">
      <c r="C904" s="5"/>
      <c r="D904" s="5"/>
    </row>
    <row r="905" spans="2:4" ht="9.75" customHeight="1">
      <c r="B905" s="2" t="s">
        <v>2</v>
      </c>
      <c r="C905" s="5">
        <v>28749</v>
      </c>
      <c r="D905" s="5">
        <v>36573</v>
      </c>
    </row>
    <row r="906" spans="2:4" ht="9.75" customHeight="1">
      <c r="B906" s="2" t="s">
        <v>3</v>
      </c>
      <c r="C906" s="5">
        <v>24842</v>
      </c>
      <c r="D906" s="5">
        <v>31176</v>
      </c>
    </row>
    <row r="907" spans="2:4" ht="9.75" customHeight="1">
      <c r="B907" s="2" t="s">
        <v>4</v>
      </c>
      <c r="C907" s="5">
        <v>28769</v>
      </c>
      <c r="D907" s="5">
        <v>49365</v>
      </c>
    </row>
    <row r="908" spans="2:4" ht="9.75" customHeight="1">
      <c r="B908" s="2" t="s">
        <v>5</v>
      </c>
      <c r="C908" s="5">
        <v>50504</v>
      </c>
      <c r="D908" s="5">
        <v>35494</v>
      </c>
    </row>
    <row r="909" spans="2:4" ht="9.75" customHeight="1">
      <c r="B909" s="2" t="s">
        <v>6</v>
      </c>
      <c r="C909" s="5">
        <v>32476</v>
      </c>
      <c r="D909" s="5">
        <v>33197</v>
      </c>
    </row>
    <row r="910" spans="2:4" ht="9.75" customHeight="1">
      <c r="B910" s="2" t="s">
        <v>384</v>
      </c>
      <c r="C910" s="5">
        <v>71143</v>
      </c>
      <c r="D910" s="5">
        <v>64025</v>
      </c>
    </row>
    <row r="911" spans="2:4" ht="9.75" customHeight="1">
      <c r="B911" s="2" t="s">
        <v>385</v>
      </c>
      <c r="C911" s="5">
        <v>46376</v>
      </c>
      <c r="D911" s="5">
        <v>38739</v>
      </c>
    </row>
    <row r="912" spans="2:4" ht="9.75" customHeight="1">
      <c r="B912" s="2" t="s">
        <v>386</v>
      </c>
      <c r="C912" s="5">
        <v>42755</v>
      </c>
      <c r="D912" s="5">
        <v>73412</v>
      </c>
    </row>
    <row r="913" spans="2:4" ht="9.75" customHeight="1">
      <c r="B913" s="2" t="s">
        <v>387</v>
      </c>
      <c r="C913" s="5">
        <v>5066</v>
      </c>
      <c r="D913" s="5">
        <v>9629</v>
      </c>
    </row>
    <row r="914" spans="2:4" ht="9.75" customHeight="1">
      <c r="B914" s="2" t="s">
        <v>176</v>
      </c>
      <c r="C914" s="5">
        <v>24303</v>
      </c>
      <c r="D914" s="5">
        <v>36029</v>
      </c>
    </row>
    <row r="915" spans="2:4" ht="9.75" customHeight="1">
      <c r="B915" s="2" t="s">
        <v>388</v>
      </c>
      <c r="C915" s="5">
        <v>81203</v>
      </c>
      <c r="D915" s="5">
        <v>91350</v>
      </c>
    </row>
    <row r="916" spans="2:4" ht="9.75" customHeight="1">
      <c r="B916" s="2" t="s">
        <v>389</v>
      </c>
      <c r="C916" s="5">
        <v>59834</v>
      </c>
      <c r="D916" s="5">
        <v>58426</v>
      </c>
    </row>
    <row r="917" spans="2:4" ht="9.75" customHeight="1">
      <c r="B917" s="2" t="s">
        <v>767</v>
      </c>
      <c r="C917" s="5">
        <v>39383</v>
      </c>
      <c r="D917" s="5">
        <v>39009</v>
      </c>
    </row>
    <row r="918" spans="2:4" ht="9.75" customHeight="1">
      <c r="B918" s="2" t="s">
        <v>729</v>
      </c>
      <c r="C918" s="5">
        <v>25866</v>
      </c>
      <c r="D918" s="5">
        <v>15753</v>
      </c>
    </row>
    <row r="919" spans="2:4" ht="9.75" customHeight="1">
      <c r="B919" s="2" t="s">
        <v>768</v>
      </c>
      <c r="C919" s="5">
        <v>25440</v>
      </c>
      <c r="D919" s="5">
        <v>32608</v>
      </c>
    </row>
    <row r="920" spans="2:4" ht="9.75" customHeight="1">
      <c r="B920" s="2" t="s">
        <v>769</v>
      </c>
      <c r="C920" s="5">
        <v>34398</v>
      </c>
      <c r="D920" s="5">
        <v>25825</v>
      </c>
    </row>
    <row r="921" spans="2:4" ht="9.75" customHeight="1">
      <c r="B921" s="2" t="s">
        <v>770</v>
      </c>
      <c r="C921" s="5">
        <v>29335</v>
      </c>
      <c r="D921" s="5">
        <v>51936</v>
      </c>
    </row>
    <row r="922" spans="2:4" ht="9.75" customHeight="1">
      <c r="B922" s="2" t="s">
        <v>771</v>
      </c>
      <c r="C922" s="5">
        <v>3308</v>
      </c>
      <c r="D922" s="5">
        <v>6316</v>
      </c>
    </row>
    <row r="923" spans="2:4" ht="9.75" customHeight="1">
      <c r="B923" s="2" t="s">
        <v>772</v>
      </c>
      <c r="C923" s="5">
        <v>7610</v>
      </c>
      <c r="D923" s="5">
        <v>14358</v>
      </c>
    </row>
    <row r="924" spans="2:4" ht="9.75" customHeight="1">
      <c r="B924" s="2" t="s">
        <v>119</v>
      </c>
      <c r="C924" s="5">
        <v>165340</v>
      </c>
      <c r="D924" s="5">
        <v>185805</v>
      </c>
    </row>
    <row r="925" spans="2:4" ht="9.75" customHeight="1">
      <c r="B925" s="8" t="s">
        <v>649</v>
      </c>
      <c r="C925" s="5"/>
      <c r="D925" s="5"/>
    </row>
    <row r="926" spans="2:4" ht="9.75" customHeight="1">
      <c r="B926" s="2" t="s">
        <v>390</v>
      </c>
      <c r="C926" s="5">
        <v>3005</v>
      </c>
      <c r="D926" s="5">
        <v>3587</v>
      </c>
    </row>
    <row r="927" spans="2:4" ht="9.75" customHeight="1">
      <c r="B927" s="2" t="s">
        <v>391</v>
      </c>
      <c r="C927" s="5">
        <v>3236</v>
      </c>
      <c r="D927" s="5">
        <v>3893</v>
      </c>
    </row>
    <row r="928" spans="2:4" ht="9.75" customHeight="1">
      <c r="B928" s="2" t="s">
        <v>392</v>
      </c>
      <c r="C928" s="5">
        <v>979</v>
      </c>
      <c r="D928" s="5">
        <v>889</v>
      </c>
    </row>
    <row r="929" spans="2:4" ht="9.75" customHeight="1">
      <c r="B929" s="2" t="s">
        <v>393</v>
      </c>
      <c r="C929" s="5">
        <v>657</v>
      </c>
      <c r="D929" s="5">
        <v>1292</v>
      </c>
    </row>
    <row r="930" spans="2:4" ht="9.75" customHeight="1">
      <c r="B930" s="2" t="s">
        <v>394</v>
      </c>
      <c r="C930" s="5">
        <v>849</v>
      </c>
      <c r="D930" s="5">
        <v>2181</v>
      </c>
    </row>
    <row r="931" spans="2:4" ht="9.75" customHeight="1">
      <c r="B931" s="2" t="s">
        <v>395</v>
      </c>
      <c r="C931" s="5">
        <v>5706</v>
      </c>
      <c r="D931" s="5">
        <v>2630</v>
      </c>
    </row>
    <row r="932" spans="2:4" ht="9.75" customHeight="1">
      <c r="B932" s="2" t="s">
        <v>396</v>
      </c>
      <c r="C932" s="5">
        <v>3041</v>
      </c>
      <c r="D932" s="5">
        <v>401</v>
      </c>
    </row>
    <row r="933" spans="2:4" ht="9.75" customHeight="1">
      <c r="B933" s="2" t="s">
        <v>397</v>
      </c>
      <c r="C933" s="5">
        <v>8736</v>
      </c>
      <c r="D933" s="5">
        <v>12333</v>
      </c>
    </row>
    <row r="934" spans="2:4" ht="9.75" customHeight="1">
      <c r="B934" s="2" t="s">
        <v>398</v>
      </c>
      <c r="C934" s="5">
        <v>2150</v>
      </c>
      <c r="D934" s="5">
        <v>1184</v>
      </c>
    </row>
    <row r="935" spans="2:4" ht="9.75" customHeight="1">
      <c r="B935" s="2" t="s">
        <v>399</v>
      </c>
      <c r="C935" s="5">
        <v>2973</v>
      </c>
      <c r="D935" s="5">
        <v>3488</v>
      </c>
    </row>
    <row r="936" spans="2:4" ht="9.75" customHeight="1">
      <c r="B936" s="2" t="s">
        <v>400</v>
      </c>
      <c r="C936" s="5">
        <v>5893</v>
      </c>
      <c r="D936" s="5">
        <v>8594</v>
      </c>
    </row>
    <row r="937" spans="2:4" ht="9.75" customHeight="1">
      <c r="B937" s="2" t="s">
        <v>401</v>
      </c>
      <c r="C937" s="5">
        <v>661</v>
      </c>
      <c r="D937" s="5">
        <v>1290</v>
      </c>
    </row>
    <row r="938" spans="2:4" ht="9.75" customHeight="1">
      <c r="B938" s="2" t="s">
        <v>402</v>
      </c>
      <c r="C938" s="5">
        <v>7467</v>
      </c>
      <c r="D938" s="5">
        <v>5074</v>
      </c>
    </row>
    <row r="939" spans="2:4" ht="9.75" customHeight="1">
      <c r="B939" s="2" t="s">
        <v>403</v>
      </c>
      <c r="C939" s="5">
        <v>4475</v>
      </c>
      <c r="D939" s="5">
        <v>5220</v>
      </c>
    </row>
    <row r="940" spans="2:4" ht="9.75" customHeight="1">
      <c r="B940" s="2" t="s">
        <v>404</v>
      </c>
      <c r="C940" s="5">
        <v>4429</v>
      </c>
      <c r="D940" s="5">
        <v>5524</v>
      </c>
    </row>
    <row r="941" spans="2:4" ht="9.75" customHeight="1">
      <c r="B941" s="2" t="s">
        <v>405</v>
      </c>
      <c r="C941" s="5">
        <v>2591</v>
      </c>
      <c r="D941" s="5">
        <v>3587</v>
      </c>
    </row>
    <row r="942" spans="2:4" ht="9.75" customHeight="1">
      <c r="B942" s="2" t="s">
        <v>406</v>
      </c>
      <c r="C942" s="5">
        <v>5979</v>
      </c>
      <c r="D942" s="5">
        <v>10393</v>
      </c>
    </row>
    <row r="943" spans="2:4" ht="9.75" customHeight="1">
      <c r="B943" s="2" t="s">
        <v>407</v>
      </c>
      <c r="C943" s="5">
        <v>13643</v>
      </c>
      <c r="D943" s="5">
        <v>8563</v>
      </c>
    </row>
    <row r="944" spans="2:4" ht="9.75" customHeight="1">
      <c r="B944" s="2" t="s">
        <v>408</v>
      </c>
      <c r="C944" s="5">
        <v>6393</v>
      </c>
      <c r="D944" s="5">
        <v>12180</v>
      </c>
    </row>
    <row r="945" spans="2:4" ht="9.75" customHeight="1">
      <c r="B945" s="2" t="s">
        <v>409</v>
      </c>
      <c r="C945" s="5">
        <v>1384</v>
      </c>
      <c r="D945" s="5">
        <v>3575</v>
      </c>
    </row>
    <row r="946" spans="2:4" ht="9.75" customHeight="1">
      <c r="B946" s="2" t="s">
        <v>410</v>
      </c>
      <c r="C946" s="5">
        <v>6557</v>
      </c>
      <c r="D946" s="5">
        <v>6779</v>
      </c>
    </row>
    <row r="947" spans="2:4" ht="9.75" customHeight="1">
      <c r="B947" s="2" t="s">
        <v>411</v>
      </c>
      <c r="C947" s="5">
        <v>10081</v>
      </c>
      <c r="D947" s="5">
        <v>3369</v>
      </c>
    </row>
    <row r="948" spans="2:4" ht="9.75" customHeight="1">
      <c r="B948" s="2" t="s">
        <v>412</v>
      </c>
      <c r="C948" s="5">
        <v>3698</v>
      </c>
      <c r="D948" s="5">
        <v>1558</v>
      </c>
    </row>
    <row r="949" spans="2:4" ht="9.75" customHeight="1">
      <c r="B949" s="2" t="s">
        <v>413</v>
      </c>
      <c r="C949" s="5">
        <v>3102</v>
      </c>
      <c r="D949" s="5">
        <v>2973</v>
      </c>
    </row>
    <row r="950" spans="2:4" ht="9.75" customHeight="1">
      <c r="B950" s="2" t="s">
        <v>414</v>
      </c>
      <c r="C950" s="5">
        <v>22421</v>
      </c>
      <c r="D950" s="5">
        <v>21080</v>
      </c>
    </row>
    <row r="951" spans="2:4" ht="9.75" customHeight="1">
      <c r="B951" s="2" t="s">
        <v>415</v>
      </c>
      <c r="C951" s="5">
        <v>2551</v>
      </c>
      <c r="D951" s="5">
        <v>2926</v>
      </c>
    </row>
    <row r="952" spans="2:4" ht="9.75" customHeight="1">
      <c r="B952" s="2" t="s">
        <v>416</v>
      </c>
      <c r="C952" s="5">
        <v>6325</v>
      </c>
      <c r="D952" s="5">
        <v>11879</v>
      </c>
    </row>
    <row r="953" spans="2:4" ht="9.75" customHeight="1">
      <c r="B953" s="2" t="s">
        <v>417</v>
      </c>
      <c r="C953" s="5">
        <v>1795</v>
      </c>
      <c r="D953" s="5">
        <v>3672</v>
      </c>
    </row>
    <row r="954" spans="2:4" ht="9.75" customHeight="1">
      <c r="B954" s="2" t="s">
        <v>418</v>
      </c>
      <c r="C954" s="5">
        <v>24563</v>
      </c>
      <c r="D954" s="5">
        <v>35691</v>
      </c>
    </row>
    <row r="955" spans="3:4" ht="4.5" customHeight="1">
      <c r="C955" s="5"/>
      <c r="D955" s="5"/>
    </row>
    <row r="956" spans="1:4" ht="9.75" customHeight="1">
      <c r="A956" s="1" t="s">
        <v>685</v>
      </c>
      <c r="C956" s="5"/>
      <c r="D956" s="5"/>
    </row>
    <row r="957" spans="2:4" ht="9.75" customHeight="1">
      <c r="B957" s="4" t="s">
        <v>651</v>
      </c>
      <c r="C957" s="5">
        <v>202416</v>
      </c>
      <c r="D957" s="5">
        <v>122342</v>
      </c>
    </row>
    <row r="958" spans="2:4" s="6" customFormat="1" ht="9.75" customHeight="1">
      <c r="B958" s="7" t="s">
        <v>652</v>
      </c>
      <c r="C958" s="6">
        <f>C957/324758</f>
        <v>0.6232825673270559</v>
      </c>
      <c r="D958" s="6">
        <f>D957/324758</f>
        <v>0.37671743267294416</v>
      </c>
    </row>
    <row r="959" spans="3:4" ht="3.75" customHeight="1">
      <c r="C959" s="5"/>
      <c r="D959" s="5"/>
    </row>
    <row r="960" spans="2:4" ht="9.75" customHeight="1">
      <c r="B960" s="2" t="s">
        <v>2</v>
      </c>
      <c r="C960" s="5">
        <v>43909</v>
      </c>
      <c r="D960" s="5">
        <v>13344</v>
      </c>
    </row>
    <row r="961" spans="2:4" ht="9.75" customHeight="1">
      <c r="B961" s="2" t="s">
        <v>3</v>
      </c>
      <c r="C961" s="5">
        <v>39747</v>
      </c>
      <c r="D961" s="5">
        <v>13895</v>
      </c>
    </row>
    <row r="962" spans="2:4" ht="9.75" customHeight="1">
      <c r="B962" s="2" t="s">
        <v>4</v>
      </c>
      <c r="C962" s="5">
        <v>42323</v>
      </c>
      <c r="D962" s="5">
        <v>30825</v>
      </c>
    </row>
    <row r="963" spans="2:4" ht="9.75" customHeight="1">
      <c r="B963" s="2" t="s">
        <v>5</v>
      </c>
      <c r="C963" s="5">
        <v>35180</v>
      </c>
      <c r="D963" s="5">
        <v>35373</v>
      </c>
    </row>
    <row r="964" spans="2:4" ht="9.75" customHeight="1">
      <c r="B964" s="2" t="s">
        <v>6</v>
      </c>
      <c r="C964" s="5">
        <v>41257</v>
      </c>
      <c r="D964" s="5">
        <v>28905</v>
      </c>
    </row>
    <row r="965" spans="2:4" ht="9.75" customHeight="1">
      <c r="B965" s="2" t="s">
        <v>50</v>
      </c>
      <c r="C965" s="5">
        <v>3150</v>
      </c>
      <c r="D965" s="5">
        <v>3644</v>
      </c>
    </row>
    <row r="966" spans="2:4" ht="9.75" customHeight="1">
      <c r="B966" s="2" t="s">
        <v>419</v>
      </c>
      <c r="C966" s="5">
        <v>91705</v>
      </c>
      <c r="D966" s="5">
        <v>33969</v>
      </c>
    </row>
    <row r="967" spans="2:4" ht="9.75" customHeight="1">
      <c r="B967" s="2" t="s">
        <v>420</v>
      </c>
      <c r="C967" s="5">
        <v>105234</v>
      </c>
      <c r="D967" s="5">
        <v>81914</v>
      </c>
    </row>
    <row r="968" spans="2:4" ht="9.75" customHeight="1">
      <c r="B968" s="2" t="s">
        <v>55</v>
      </c>
      <c r="C968" s="5">
        <v>2327</v>
      </c>
      <c r="D968" s="5">
        <v>2815</v>
      </c>
    </row>
    <row r="969" spans="2:4" ht="9.75" customHeight="1">
      <c r="B969" s="2" t="s">
        <v>30</v>
      </c>
      <c r="C969" s="5">
        <v>23042</v>
      </c>
      <c r="D969" s="5">
        <v>23600</v>
      </c>
    </row>
    <row r="970" spans="2:4" ht="9.75" customHeight="1">
      <c r="B970" s="2" t="s">
        <v>57</v>
      </c>
      <c r="C970" s="5">
        <v>596</v>
      </c>
      <c r="D970" s="5">
        <v>972</v>
      </c>
    </row>
    <row r="971" spans="2:4" ht="9.75" customHeight="1">
      <c r="B971" s="2" t="s">
        <v>41</v>
      </c>
      <c r="C971" s="5">
        <v>37187</v>
      </c>
      <c r="D971" s="5">
        <v>31142</v>
      </c>
    </row>
    <row r="972" spans="2:4" ht="9.75" customHeight="1">
      <c r="B972" s="2" t="s">
        <v>421</v>
      </c>
      <c r="C972" s="5">
        <v>2377</v>
      </c>
      <c r="D972" s="5">
        <v>2891</v>
      </c>
    </row>
    <row r="973" spans="2:4" ht="9.75" customHeight="1">
      <c r="B973" s="2" t="s">
        <v>422</v>
      </c>
      <c r="C973" s="5">
        <v>133555</v>
      </c>
      <c r="D973" s="5">
        <v>57269</v>
      </c>
    </row>
    <row r="974" spans="2:4" ht="9.75" customHeight="1">
      <c r="B974" s="2" t="s">
        <v>33</v>
      </c>
      <c r="C974" s="5">
        <v>5659</v>
      </c>
      <c r="D974" s="5">
        <v>6468</v>
      </c>
    </row>
    <row r="975" spans="2:4" ht="9.75" customHeight="1">
      <c r="B975" s="2" t="s">
        <v>726</v>
      </c>
      <c r="C975" s="5">
        <v>21087</v>
      </c>
      <c r="D975" s="5">
        <v>21864</v>
      </c>
    </row>
    <row r="976" spans="2:4" ht="9.75" customHeight="1">
      <c r="B976" s="2" t="s">
        <v>773</v>
      </c>
      <c r="C976" s="5">
        <v>59323</v>
      </c>
      <c r="D976" s="5">
        <v>22717</v>
      </c>
    </row>
    <row r="977" spans="2:4" ht="9.75" customHeight="1">
      <c r="B977" s="2" t="s">
        <v>774</v>
      </c>
      <c r="C977" s="5">
        <v>65020</v>
      </c>
      <c r="D977" s="5">
        <v>50106</v>
      </c>
    </row>
    <row r="978" spans="2:4" ht="9.75" customHeight="1">
      <c r="B978" s="2" t="s">
        <v>775</v>
      </c>
      <c r="C978" s="5">
        <v>56574</v>
      </c>
      <c r="D978" s="5">
        <v>27036</v>
      </c>
    </row>
    <row r="979" spans="2:4" ht="9.75" customHeight="1">
      <c r="B979" s="2" t="s">
        <v>723</v>
      </c>
      <c r="C979" s="5">
        <v>412</v>
      </c>
      <c r="D979" s="5">
        <v>619</v>
      </c>
    </row>
    <row r="980" spans="2:4" ht="9.75" customHeight="1">
      <c r="B980" s="2" t="s">
        <v>31</v>
      </c>
      <c r="C980" s="5">
        <v>202416</v>
      </c>
      <c r="D980" s="5">
        <v>122342</v>
      </c>
    </row>
    <row r="981" spans="2:4" ht="9.75" customHeight="1">
      <c r="B981" s="8" t="s">
        <v>649</v>
      </c>
      <c r="C981" s="5"/>
      <c r="D981" s="5"/>
    </row>
    <row r="982" spans="2:4" ht="9.75" customHeight="1">
      <c r="B982" s="2" t="s">
        <v>423</v>
      </c>
      <c r="C982" s="5">
        <v>9973</v>
      </c>
      <c r="D982" s="5">
        <v>9834</v>
      </c>
    </row>
    <row r="983" spans="2:4" ht="9.75" customHeight="1">
      <c r="B983" s="2" t="s">
        <v>424</v>
      </c>
      <c r="C983" s="5">
        <v>23602</v>
      </c>
      <c r="D983" s="5">
        <v>13663</v>
      </c>
    </row>
    <row r="984" spans="2:4" ht="9.75" customHeight="1">
      <c r="B984" s="2" t="s">
        <v>425</v>
      </c>
      <c r="C984" s="5">
        <v>10455</v>
      </c>
      <c r="D984" s="5">
        <v>10402</v>
      </c>
    </row>
    <row r="985" spans="2:4" ht="9.75" customHeight="1">
      <c r="B985" s="2" t="s">
        <v>426</v>
      </c>
      <c r="C985" s="5">
        <v>2073</v>
      </c>
      <c r="D985" s="5">
        <v>2398</v>
      </c>
    </row>
    <row r="986" spans="2:4" ht="9.75" customHeight="1">
      <c r="B986" s="2" t="s">
        <v>427</v>
      </c>
      <c r="C986" s="5">
        <v>76</v>
      </c>
      <c r="D986" s="5">
        <v>74</v>
      </c>
    </row>
    <row r="987" spans="2:4" ht="9.75" customHeight="1">
      <c r="B987" s="2" t="s">
        <v>428</v>
      </c>
      <c r="C987" s="5">
        <v>8085</v>
      </c>
      <c r="D987" s="5">
        <v>5531</v>
      </c>
    </row>
    <row r="988" spans="2:4" ht="9.75" customHeight="1">
      <c r="B988" s="2" t="s">
        <v>429</v>
      </c>
      <c r="C988" s="5">
        <v>74800</v>
      </c>
      <c r="D988" s="5">
        <v>23502</v>
      </c>
    </row>
    <row r="989" spans="2:4" ht="9.75" customHeight="1">
      <c r="B989" s="2" t="s">
        <v>430</v>
      </c>
      <c r="C989" s="5">
        <v>73352</v>
      </c>
      <c r="D989" s="5">
        <v>56938</v>
      </c>
    </row>
    <row r="990" spans="3:4" ht="4.5" customHeight="1">
      <c r="C990" s="5"/>
      <c r="D990" s="5"/>
    </row>
    <row r="991" spans="1:4" ht="9.75" customHeight="1">
      <c r="A991" s="1" t="s">
        <v>686</v>
      </c>
      <c r="C991" s="5"/>
      <c r="D991" s="5"/>
    </row>
    <row r="992" spans="2:4" ht="9.75" customHeight="1">
      <c r="B992" s="4" t="s">
        <v>651</v>
      </c>
      <c r="C992" s="5">
        <v>8654</v>
      </c>
      <c r="D992" s="5">
        <v>4969</v>
      </c>
    </row>
    <row r="993" spans="2:4" s="6" customFormat="1" ht="9.75" customHeight="1">
      <c r="B993" s="7" t="s">
        <v>652</v>
      </c>
      <c r="C993" s="6">
        <f>C992/13623</f>
        <v>0.6352492108933422</v>
      </c>
      <c r="D993" s="6">
        <f>D992/13623</f>
        <v>0.36475078910665787</v>
      </c>
    </row>
    <row r="994" spans="3:4" ht="3.75" customHeight="1">
      <c r="C994" s="5"/>
      <c r="D994" s="5"/>
    </row>
    <row r="995" spans="2:4" ht="9.75" customHeight="1">
      <c r="B995" s="2" t="s">
        <v>2</v>
      </c>
      <c r="C995" s="5">
        <v>1748</v>
      </c>
      <c r="D995" s="5">
        <v>1168</v>
      </c>
    </row>
    <row r="996" spans="2:4" ht="9.75" customHeight="1">
      <c r="B996" s="2" t="s">
        <v>3</v>
      </c>
      <c r="C996" s="5">
        <v>1893</v>
      </c>
      <c r="D996" s="5">
        <v>991</v>
      </c>
    </row>
    <row r="997" spans="2:4" ht="9.75" customHeight="1">
      <c r="B997" s="2" t="s">
        <v>4</v>
      </c>
      <c r="C997" s="5">
        <v>1546</v>
      </c>
      <c r="D997" s="5">
        <v>708</v>
      </c>
    </row>
    <row r="998" spans="2:4" ht="9.75" customHeight="1">
      <c r="B998" s="2" t="s">
        <v>5</v>
      </c>
      <c r="C998" s="5">
        <v>1977</v>
      </c>
      <c r="D998" s="5">
        <v>1777</v>
      </c>
    </row>
    <row r="999" spans="2:4" ht="9.75" customHeight="1">
      <c r="B999" s="2" t="s">
        <v>6</v>
      </c>
      <c r="C999" s="5">
        <v>1490</v>
      </c>
      <c r="D999" s="5">
        <v>325</v>
      </c>
    </row>
    <row r="1000" spans="2:4" ht="9.75" customHeight="1">
      <c r="B1000" s="2" t="s">
        <v>309</v>
      </c>
      <c r="C1000" s="5">
        <v>8654</v>
      </c>
      <c r="D1000" s="5">
        <v>4969</v>
      </c>
    </row>
    <row r="1001" spans="2:4" ht="9.75" customHeight="1">
      <c r="B1001" s="2" t="s">
        <v>88</v>
      </c>
      <c r="C1001" s="5">
        <v>8654</v>
      </c>
      <c r="D1001" s="5">
        <v>4969</v>
      </c>
    </row>
    <row r="1002" spans="2:4" ht="9.75" customHeight="1">
      <c r="B1002" s="2" t="s">
        <v>760</v>
      </c>
      <c r="C1002" s="5">
        <v>8654</v>
      </c>
      <c r="D1002" s="5">
        <v>4969</v>
      </c>
    </row>
    <row r="1003" spans="2:4" ht="9.75" customHeight="1">
      <c r="B1003" s="2" t="s">
        <v>13</v>
      </c>
      <c r="C1003" s="5">
        <v>8654</v>
      </c>
      <c r="D1003" s="5">
        <v>4969</v>
      </c>
    </row>
    <row r="1004" spans="2:4" ht="9.75" customHeight="1">
      <c r="B1004" s="8" t="s">
        <v>649</v>
      </c>
      <c r="C1004" s="5"/>
      <c r="D1004" s="5"/>
    </row>
    <row r="1005" spans="2:4" ht="9.75" customHeight="1">
      <c r="B1005" s="2" t="s">
        <v>431</v>
      </c>
      <c r="C1005" s="5">
        <v>5079</v>
      </c>
      <c r="D1005" s="5">
        <v>2153</v>
      </c>
    </row>
    <row r="1006" spans="2:4" ht="9.75" customHeight="1">
      <c r="B1006" s="2" t="s">
        <v>432</v>
      </c>
      <c r="C1006" s="5">
        <v>388</v>
      </c>
      <c r="D1006" s="5">
        <v>132</v>
      </c>
    </row>
    <row r="1007" spans="2:4" ht="9.75" customHeight="1">
      <c r="B1007" s="2" t="s">
        <v>433</v>
      </c>
      <c r="C1007" s="5">
        <v>3187</v>
      </c>
      <c r="D1007" s="5">
        <v>2684</v>
      </c>
    </row>
    <row r="1008" spans="3:4" ht="4.5" customHeight="1">
      <c r="C1008" s="5"/>
      <c r="D1008" s="5"/>
    </row>
    <row r="1009" spans="1:4" ht="9.75" customHeight="1">
      <c r="A1009" s="1" t="s">
        <v>687</v>
      </c>
      <c r="C1009" s="5"/>
      <c r="D1009" s="5"/>
    </row>
    <row r="1010" spans="2:4" ht="9.75" customHeight="1">
      <c r="B1010" s="4" t="s">
        <v>651</v>
      </c>
      <c r="C1010" s="5">
        <v>134417</v>
      </c>
      <c r="D1010" s="5">
        <v>152458</v>
      </c>
    </row>
    <row r="1011" spans="2:4" s="6" customFormat="1" ht="9.75" customHeight="1">
      <c r="B1011" s="7" t="s">
        <v>652</v>
      </c>
      <c r="C1011" s="6">
        <f>C1010/286875</f>
        <v>0.46855599128540304</v>
      </c>
      <c r="D1011" s="6">
        <f>D1010/286875</f>
        <v>0.531444008714597</v>
      </c>
    </row>
    <row r="1012" spans="3:4" ht="3.75" customHeight="1">
      <c r="C1012" s="5"/>
      <c r="D1012" s="5"/>
    </row>
    <row r="1013" spans="2:4" ht="9.75" customHeight="1">
      <c r="B1013" s="2" t="s">
        <v>2</v>
      </c>
      <c r="C1013" s="5">
        <v>21009</v>
      </c>
      <c r="D1013" s="5">
        <v>36739</v>
      </c>
    </row>
    <row r="1014" spans="2:4" ht="9.75" customHeight="1">
      <c r="B1014" s="2" t="s">
        <v>3</v>
      </c>
      <c r="C1014" s="5">
        <v>30939</v>
      </c>
      <c r="D1014" s="5">
        <v>34986</v>
      </c>
    </row>
    <row r="1015" spans="2:4" ht="9.75" customHeight="1">
      <c r="B1015" s="2" t="s">
        <v>4</v>
      </c>
      <c r="C1015" s="5">
        <v>31726</v>
      </c>
      <c r="D1015" s="5">
        <v>42950</v>
      </c>
    </row>
    <row r="1016" spans="2:4" ht="9.75" customHeight="1">
      <c r="B1016" s="2" t="s">
        <v>5</v>
      </c>
      <c r="C1016" s="5">
        <v>26110</v>
      </c>
      <c r="D1016" s="5">
        <v>24867</v>
      </c>
    </row>
    <row r="1017" spans="2:4" ht="9.75" customHeight="1">
      <c r="B1017" s="2" t="s">
        <v>6</v>
      </c>
      <c r="C1017" s="5">
        <v>24633</v>
      </c>
      <c r="D1017" s="5">
        <v>12916</v>
      </c>
    </row>
    <row r="1018" spans="2:4" ht="9.75" customHeight="1">
      <c r="B1018" s="2" t="s">
        <v>128</v>
      </c>
      <c r="C1018" s="5">
        <v>39743</v>
      </c>
      <c r="D1018" s="5">
        <v>67515</v>
      </c>
    </row>
    <row r="1019" spans="2:4" ht="9.75" customHeight="1">
      <c r="B1019" s="2" t="s">
        <v>157</v>
      </c>
      <c r="C1019" s="5">
        <v>4152</v>
      </c>
      <c r="D1019" s="5">
        <v>6295</v>
      </c>
    </row>
    <row r="1020" spans="2:4" ht="9.75" customHeight="1">
      <c r="B1020" s="2" t="s">
        <v>434</v>
      </c>
      <c r="C1020" s="5">
        <v>52497</v>
      </c>
      <c r="D1020" s="5">
        <v>48282</v>
      </c>
    </row>
    <row r="1021" spans="2:4" ht="9.75" customHeight="1">
      <c r="B1021" s="2" t="s">
        <v>164</v>
      </c>
      <c r="C1021" s="5">
        <v>31663</v>
      </c>
      <c r="D1021" s="5">
        <v>22373</v>
      </c>
    </row>
    <row r="1022" spans="2:4" ht="9.75" customHeight="1">
      <c r="B1022" s="2" t="s">
        <v>167</v>
      </c>
      <c r="C1022" s="5">
        <v>6362</v>
      </c>
      <c r="D1022" s="5">
        <v>7993</v>
      </c>
    </row>
    <row r="1023" spans="2:4" ht="9.75" customHeight="1">
      <c r="B1023" s="2" t="s">
        <v>132</v>
      </c>
      <c r="C1023" s="5">
        <v>8567</v>
      </c>
      <c r="D1023" s="5">
        <v>14675</v>
      </c>
    </row>
    <row r="1024" spans="2:4" ht="9.75" customHeight="1">
      <c r="B1024" s="2" t="s">
        <v>173</v>
      </c>
      <c r="C1024" s="5">
        <v>48007</v>
      </c>
      <c r="D1024" s="5">
        <v>31309</v>
      </c>
    </row>
    <row r="1025" spans="2:4" ht="9.75" customHeight="1">
      <c r="B1025" s="2" t="s">
        <v>174</v>
      </c>
      <c r="C1025" s="5">
        <v>17333</v>
      </c>
      <c r="D1025" s="5">
        <v>27913</v>
      </c>
    </row>
    <row r="1026" spans="2:4" ht="9.75" customHeight="1">
      <c r="B1026" s="2" t="s">
        <v>176</v>
      </c>
      <c r="C1026" s="5">
        <v>46964</v>
      </c>
      <c r="D1026" s="5">
        <v>61302</v>
      </c>
    </row>
    <row r="1027" spans="2:4" ht="9.75" customHeight="1">
      <c r="B1027" s="2" t="s">
        <v>178</v>
      </c>
      <c r="C1027" s="5">
        <v>7217</v>
      </c>
      <c r="D1027" s="5">
        <v>9329</v>
      </c>
    </row>
    <row r="1028" spans="2:4" ht="9.75" customHeight="1">
      <c r="B1028" s="2" t="s">
        <v>181</v>
      </c>
      <c r="C1028" s="5">
        <v>6329</v>
      </c>
      <c r="D1028" s="5">
        <v>7930</v>
      </c>
    </row>
    <row r="1029" spans="2:4" ht="9.75" customHeight="1">
      <c r="B1029" s="2" t="s">
        <v>776</v>
      </c>
      <c r="C1029" s="5">
        <v>25925</v>
      </c>
      <c r="D1029" s="5">
        <v>45089</v>
      </c>
    </row>
    <row r="1030" spans="2:4" ht="9.75" customHeight="1">
      <c r="B1030" s="2" t="s">
        <v>733</v>
      </c>
      <c r="C1030" s="5">
        <v>1179</v>
      </c>
      <c r="D1030" s="5">
        <v>2947</v>
      </c>
    </row>
    <row r="1031" spans="2:4" ht="9.75" customHeight="1">
      <c r="B1031" s="2" t="s">
        <v>777</v>
      </c>
      <c r="C1031" s="5">
        <v>34871</v>
      </c>
      <c r="D1031" s="5">
        <v>36984</v>
      </c>
    </row>
    <row r="1032" spans="2:4" ht="9.75" customHeight="1">
      <c r="B1032" s="2" t="s">
        <v>736</v>
      </c>
      <c r="C1032" s="5">
        <v>9368</v>
      </c>
      <c r="D1032" s="5">
        <v>13318</v>
      </c>
    </row>
    <row r="1033" spans="2:4" ht="9.75" customHeight="1">
      <c r="B1033" s="2" t="s">
        <v>767</v>
      </c>
      <c r="C1033" s="5">
        <v>8738</v>
      </c>
      <c r="D1033" s="5">
        <v>14881</v>
      </c>
    </row>
    <row r="1034" spans="2:4" ht="9.75" customHeight="1">
      <c r="B1034" s="2" t="s">
        <v>778</v>
      </c>
      <c r="C1034" s="5">
        <v>29385</v>
      </c>
      <c r="D1034" s="5">
        <v>15830</v>
      </c>
    </row>
    <row r="1035" spans="2:4" ht="9.75" customHeight="1">
      <c r="B1035" s="2" t="s">
        <v>745</v>
      </c>
      <c r="C1035" s="5">
        <v>18622</v>
      </c>
      <c r="D1035" s="5">
        <v>15479</v>
      </c>
    </row>
    <row r="1036" spans="2:4" ht="9.75" customHeight="1">
      <c r="B1036" s="2" t="s">
        <v>748</v>
      </c>
      <c r="C1036" s="5">
        <v>6329</v>
      </c>
      <c r="D1036" s="5">
        <v>7930</v>
      </c>
    </row>
    <row r="1037" spans="2:4" ht="9.75" customHeight="1">
      <c r="B1037" s="2" t="s">
        <v>31</v>
      </c>
      <c r="C1037" s="5">
        <v>67073</v>
      </c>
      <c r="D1037" s="5">
        <v>90922</v>
      </c>
    </row>
    <row r="1038" spans="2:4" ht="9.75" customHeight="1">
      <c r="B1038" s="2" t="s">
        <v>187</v>
      </c>
      <c r="C1038" s="5">
        <v>6329</v>
      </c>
      <c r="D1038" s="5">
        <v>7930</v>
      </c>
    </row>
    <row r="1039" spans="2:4" ht="9.75" customHeight="1">
      <c r="B1039" s="2" t="s">
        <v>119</v>
      </c>
      <c r="C1039" s="5">
        <v>61015</v>
      </c>
      <c r="D1039" s="5">
        <v>53606</v>
      </c>
    </row>
    <row r="1040" spans="2:4" ht="9.75" customHeight="1">
      <c r="B1040" s="8" t="s">
        <v>649</v>
      </c>
      <c r="C1040" s="5"/>
      <c r="D1040" s="5"/>
    </row>
    <row r="1041" spans="2:4" ht="9.75" customHeight="1">
      <c r="B1041" s="2" t="s">
        <v>435</v>
      </c>
      <c r="C1041" s="5">
        <v>1277</v>
      </c>
      <c r="D1041" s="5">
        <v>913</v>
      </c>
    </row>
    <row r="1042" spans="2:4" ht="9.75" customHeight="1">
      <c r="B1042" s="2" t="s">
        <v>436</v>
      </c>
      <c r="C1042" s="5">
        <v>4878</v>
      </c>
      <c r="D1042" s="5">
        <v>10108</v>
      </c>
    </row>
    <row r="1043" spans="2:4" ht="9.75" customHeight="1">
      <c r="B1043" s="2" t="s">
        <v>437</v>
      </c>
      <c r="C1043" s="5">
        <v>1222</v>
      </c>
      <c r="D1043" s="5">
        <v>1561</v>
      </c>
    </row>
    <row r="1044" spans="2:4" ht="9.75" customHeight="1">
      <c r="B1044" s="2" t="s">
        <v>438</v>
      </c>
      <c r="C1044" s="5">
        <v>456</v>
      </c>
      <c r="D1044" s="5">
        <v>1000</v>
      </c>
    </row>
    <row r="1045" spans="2:4" ht="9.75" customHeight="1">
      <c r="B1045" s="2" t="s">
        <v>439</v>
      </c>
      <c r="C1045" s="5">
        <v>5033</v>
      </c>
      <c r="D1045" s="5">
        <v>5703</v>
      </c>
    </row>
    <row r="1046" spans="2:4" ht="9.75" customHeight="1">
      <c r="B1046" s="2" t="s">
        <v>440</v>
      </c>
      <c r="C1046" s="5">
        <v>6329</v>
      </c>
      <c r="D1046" s="5">
        <v>7930</v>
      </c>
    </row>
    <row r="1047" spans="2:4" ht="9.75" customHeight="1">
      <c r="B1047" s="2" t="s">
        <v>441</v>
      </c>
      <c r="C1047" s="5">
        <v>3806</v>
      </c>
      <c r="D1047" s="5">
        <v>1856</v>
      </c>
    </row>
    <row r="1048" spans="2:4" ht="9.75" customHeight="1">
      <c r="B1048" s="2" t="s">
        <v>442</v>
      </c>
      <c r="C1048" s="5">
        <v>11652</v>
      </c>
      <c r="D1048" s="5">
        <v>6795</v>
      </c>
    </row>
    <row r="1049" spans="2:4" ht="9.75" customHeight="1">
      <c r="B1049" s="2" t="s">
        <v>443</v>
      </c>
      <c r="C1049" s="5">
        <v>1252</v>
      </c>
      <c r="D1049" s="5">
        <v>1492</v>
      </c>
    </row>
    <row r="1050" spans="2:4" ht="9.75" customHeight="1">
      <c r="B1050" s="2" t="s">
        <v>444</v>
      </c>
      <c r="C1050" s="5">
        <v>4084</v>
      </c>
      <c r="D1050" s="5">
        <v>7416</v>
      </c>
    </row>
    <row r="1051" spans="2:4" ht="9.75" customHeight="1">
      <c r="B1051" s="2" t="s">
        <v>445</v>
      </c>
      <c r="C1051" s="5">
        <v>3620</v>
      </c>
      <c r="D1051" s="5">
        <v>3977</v>
      </c>
    </row>
    <row r="1052" spans="2:4" ht="9.75" customHeight="1">
      <c r="B1052" s="2" t="s">
        <v>446</v>
      </c>
      <c r="C1052" s="5">
        <v>1689</v>
      </c>
      <c r="D1052" s="5">
        <v>1834</v>
      </c>
    </row>
    <row r="1053" spans="2:4" ht="9.75" customHeight="1">
      <c r="B1053" s="2" t="s">
        <v>447</v>
      </c>
      <c r="C1053" s="5">
        <v>2318</v>
      </c>
      <c r="D1053" s="5">
        <v>1436</v>
      </c>
    </row>
    <row r="1054" spans="2:4" ht="9.75" customHeight="1">
      <c r="B1054" s="2" t="s">
        <v>448</v>
      </c>
      <c r="C1054" s="5">
        <v>394</v>
      </c>
      <c r="D1054" s="5">
        <v>415</v>
      </c>
    </row>
    <row r="1055" spans="2:4" ht="9.75" customHeight="1">
      <c r="B1055" s="2" t="s">
        <v>449</v>
      </c>
      <c r="C1055" s="5">
        <v>9701</v>
      </c>
      <c r="D1055" s="5">
        <v>7222</v>
      </c>
    </row>
    <row r="1056" spans="2:4" ht="9.75" customHeight="1">
      <c r="B1056" s="2" t="s">
        <v>450</v>
      </c>
      <c r="C1056" s="5">
        <v>13438</v>
      </c>
      <c r="D1056" s="5">
        <v>16600</v>
      </c>
    </row>
    <row r="1057" spans="2:4" ht="9.75" customHeight="1">
      <c r="B1057" s="2" t="s">
        <v>451</v>
      </c>
      <c r="C1057" s="5">
        <v>7981</v>
      </c>
      <c r="D1057" s="5">
        <v>9223</v>
      </c>
    </row>
    <row r="1058" spans="2:4" ht="9.75" customHeight="1">
      <c r="B1058" s="2" t="s">
        <v>452</v>
      </c>
      <c r="C1058" s="5">
        <v>6798</v>
      </c>
      <c r="D1058" s="5">
        <v>3178</v>
      </c>
    </row>
    <row r="1059" spans="2:4" ht="9.75" customHeight="1">
      <c r="B1059" s="2" t="s">
        <v>453</v>
      </c>
      <c r="C1059" s="5">
        <v>12390</v>
      </c>
      <c r="D1059" s="5">
        <v>8410</v>
      </c>
    </row>
    <row r="1060" spans="2:4" ht="9.75" customHeight="1">
      <c r="B1060" s="2" t="s">
        <v>454</v>
      </c>
      <c r="C1060" s="5">
        <v>886</v>
      </c>
      <c r="D1060" s="5">
        <v>1335</v>
      </c>
    </row>
    <row r="1061" spans="2:4" ht="9.75" customHeight="1">
      <c r="B1061" s="2" t="s">
        <v>455</v>
      </c>
      <c r="C1061" s="5">
        <v>6819</v>
      </c>
      <c r="D1061" s="5">
        <v>8620</v>
      </c>
    </row>
    <row r="1062" spans="2:4" ht="9.75" customHeight="1">
      <c r="B1062" s="2" t="s">
        <v>456</v>
      </c>
      <c r="C1062" s="5">
        <v>5693</v>
      </c>
      <c r="D1062" s="5">
        <v>5865</v>
      </c>
    </row>
    <row r="1063" spans="2:4" ht="9.75" customHeight="1">
      <c r="B1063" s="2" t="s">
        <v>457</v>
      </c>
      <c r="C1063" s="5">
        <v>3648</v>
      </c>
      <c r="D1063" s="5">
        <v>7339</v>
      </c>
    </row>
    <row r="1064" spans="2:4" ht="9.75" customHeight="1">
      <c r="B1064" s="2" t="s">
        <v>458</v>
      </c>
      <c r="C1064" s="5">
        <v>1716</v>
      </c>
      <c r="D1064" s="5">
        <v>2875</v>
      </c>
    </row>
    <row r="1065" spans="2:4" ht="9.75" customHeight="1">
      <c r="B1065" s="2" t="s">
        <v>459</v>
      </c>
      <c r="C1065" s="5">
        <v>17337</v>
      </c>
      <c r="D1065" s="5">
        <v>29355</v>
      </c>
    </row>
    <row r="1066" spans="3:4" ht="4.5" customHeight="1">
      <c r="C1066" s="5"/>
      <c r="D1066" s="5"/>
    </row>
    <row r="1067" spans="1:4" ht="9.75" customHeight="1">
      <c r="A1067" s="1" t="s">
        <v>688</v>
      </c>
      <c r="C1067" s="5"/>
      <c r="D1067" s="5"/>
    </row>
    <row r="1068" spans="2:4" ht="9.75" customHeight="1">
      <c r="B1068" s="4" t="s">
        <v>651</v>
      </c>
      <c r="C1068" s="5">
        <v>346419</v>
      </c>
      <c r="D1068" s="5">
        <v>331942</v>
      </c>
    </row>
    <row r="1069" spans="2:4" s="6" customFormat="1" ht="9.75" customHeight="1">
      <c r="B1069" s="7" t="s">
        <v>652</v>
      </c>
      <c r="C1069" s="6">
        <f>C1068/678361</f>
        <v>0.510670572158482</v>
      </c>
      <c r="D1069" s="6">
        <f>D1068/678361</f>
        <v>0.489329427841518</v>
      </c>
    </row>
    <row r="1070" spans="3:4" ht="3.75" customHeight="1">
      <c r="C1070" s="5"/>
      <c r="D1070" s="5"/>
    </row>
    <row r="1071" spans="2:4" ht="9.75" customHeight="1">
      <c r="B1071" s="2" t="s">
        <v>2</v>
      </c>
      <c r="C1071" s="5">
        <v>52861</v>
      </c>
      <c r="D1071" s="5">
        <v>35509</v>
      </c>
    </row>
    <row r="1072" spans="2:4" ht="9.75" customHeight="1">
      <c r="B1072" s="2" t="s">
        <v>3</v>
      </c>
      <c r="C1072" s="5">
        <v>63236</v>
      </c>
      <c r="D1072" s="5">
        <v>88801</v>
      </c>
    </row>
    <row r="1073" spans="2:4" ht="9.75" customHeight="1">
      <c r="B1073" s="2" t="s">
        <v>4</v>
      </c>
      <c r="C1073" s="5">
        <v>81207</v>
      </c>
      <c r="D1073" s="5">
        <v>78603</v>
      </c>
    </row>
    <row r="1074" spans="2:4" ht="9.75" customHeight="1">
      <c r="B1074" s="2" t="s">
        <v>5</v>
      </c>
      <c r="C1074" s="5">
        <v>91902</v>
      </c>
      <c r="D1074" s="5">
        <v>48950</v>
      </c>
    </row>
    <row r="1075" spans="2:4" ht="9.75" customHeight="1">
      <c r="B1075" s="2" t="s">
        <v>6</v>
      </c>
      <c r="C1075" s="5">
        <v>57213</v>
      </c>
      <c r="D1075" s="5">
        <v>80079</v>
      </c>
    </row>
    <row r="1076" spans="2:4" ht="9.75" customHeight="1">
      <c r="B1076" s="2" t="s">
        <v>337</v>
      </c>
      <c r="C1076" s="5">
        <v>59379</v>
      </c>
      <c r="D1076" s="5">
        <v>65009</v>
      </c>
    </row>
    <row r="1077" spans="2:4" ht="9.75" customHeight="1">
      <c r="B1077" s="2" t="s">
        <v>387</v>
      </c>
      <c r="C1077" s="5">
        <v>52374</v>
      </c>
      <c r="D1077" s="5">
        <v>92595</v>
      </c>
    </row>
    <row r="1078" spans="2:4" ht="9.75" customHeight="1">
      <c r="B1078" s="2" t="s">
        <v>117</v>
      </c>
      <c r="C1078" s="5">
        <v>41642</v>
      </c>
      <c r="D1078" s="5">
        <v>20652</v>
      </c>
    </row>
    <row r="1079" spans="2:4" ht="9.75" customHeight="1">
      <c r="B1079" s="2" t="s">
        <v>460</v>
      </c>
      <c r="C1079" s="5">
        <v>102346</v>
      </c>
      <c r="D1079" s="5">
        <v>93269</v>
      </c>
    </row>
    <row r="1080" spans="2:4" ht="9.75" customHeight="1">
      <c r="B1080" s="2" t="s">
        <v>461</v>
      </c>
      <c r="C1080" s="5">
        <v>90678</v>
      </c>
      <c r="D1080" s="5">
        <v>60417</v>
      </c>
    </row>
    <row r="1081" spans="2:4" ht="9.75" customHeight="1">
      <c r="B1081" s="2" t="s">
        <v>338</v>
      </c>
      <c r="C1081" s="5">
        <v>50512</v>
      </c>
      <c r="D1081" s="5">
        <v>55778</v>
      </c>
    </row>
    <row r="1082" spans="2:4" ht="9.75" customHeight="1">
      <c r="B1082" s="2" t="s">
        <v>462</v>
      </c>
      <c r="C1082" s="5">
        <v>88999</v>
      </c>
      <c r="D1082" s="5">
        <v>134149</v>
      </c>
    </row>
    <row r="1083" spans="2:4" ht="9.75" customHeight="1">
      <c r="B1083" s="2" t="s">
        <v>463</v>
      </c>
      <c r="C1083" s="5">
        <v>143251</v>
      </c>
      <c r="D1083" s="5">
        <v>102667</v>
      </c>
    </row>
    <row r="1084" spans="2:4" ht="9.75" customHeight="1">
      <c r="B1084" s="2" t="s">
        <v>118</v>
      </c>
      <c r="C1084" s="5">
        <v>63657</v>
      </c>
      <c r="D1084" s="5">
        <v>39348</v>
      </c>
    </row>
    <row r="1085" spans="2:4" ht="9.75" customHeight="1">
      <c r="B1085" s="2" t="s">
        <v>771</v>
      </c>
      <c r="C1085" s="5">
        <v>34867</v>
      </c>
      <c r="D1085" s="5">
        <v>60904</v>
      </c>
    </row>
    <row r="1086" spans="2:4" ht="9.75" customHeight="1">
      <c r="B1086" s="2" t="s">
        <v>772</v>
      </c>
      <c r="C1086" s="5">
        <v>30428</v>
      </c>
      <c r="D1086" s="5">
        <v>48277</v>
      </c>
    </row>
    <row r="1087" spans="2:4" ht="9.75" customHeight="1">
      <c r="B1087" s="2" t="s">
        <v>779</v>
      </c>
      <c r="C1087" s="5">
        <v>49576</v>
      </c>
      <c r="D1087" s="5">
        <v>54143</v>
      </c>
    </row>
    <row r="1088" spans="2:4" ht="9.75" customHeight="1">
      <c r="B1088" s="2" t="s">
        <v>780</v>
      </c>
      <c r="C1088" s="5">
        <v>65629</v>
      </c>
      <c r="D1088" s="5">
        <v>68442</v>
      </c>
    </row>
    <row r="1089" spans="2:4" ht="9.75" customHeight="1">
      <c r="B1089" s="2" t="s">
        <v>781</v>
      </c>
      <c r="C1089" s="5">
        <v>77199</v>
      </c>
      <c r="D1089" s="5">
        <v>45950</v>
      </c>
    </row>
    <row r="1090" spans="2:4" ht="9.75" customHeight="1">
      <c r="B1090" s="2" t="s">
        <v>782</v>
      </c>
      <c r="C1090" s="5">
        <v>51290</v>
      </c>
      <c r="D1090" s="5">
        <v>35104</v>
      </c>
    </row>
    <row r="1091" spans="2:4" ht="9.75" customHeight="1">
      <c r="B1091" s="2" t="s">
        <v>783</v>
      </c>
      <c r="C1091" s="5">
        <v>37430</v>
      </c>
      <c r="D1091" s="5">
        <v>19122</v>
      </c>
    </row>
    <row r="1092" spans="2:4" ht="9.75" customHeight="1">
      <c r="B1092" s="2" t="s">
        <v>119</v>
      </c>
      <c r="C1092" s="5">
        <v>346419</v>
      </c>
      <c r="D1092" s="5">
        <v>331942</v>
      </c>
    </row>
    <row r="1093" spans="2:4" ht="9.75" customHeight="1">
      <c r="B1093" s="8" t="s">
        <v>649</v>
      </c>
      <c r="C1093" s="5"/>
      <c r="D1093" s="5"/>
    </row>
    <row r="1094" spans="2:4" ht="9.75" customHeight="1">
      <c r="B1094" s="2" t="s">
        <v>464</v>
      </c>
      <c r="C1094" s="5">
        <v>14183</v>
      </c>
      <c r="D1094" s="5">
        <v>17542</v>
      </c>
    </row>
    <row r="1095" spans="2:4" ht="9.75" customHeight="1">
      <c r="B1095" s="2" t="s">
        <v>465</v>
      </c>
      <c r="C1095" s="5">
        <v>22906</v>
      </c>
      <c r="D1095" s="5">
        <v>16419</v>
      </c>
    </row>
    <row r="1096" spans="2:4" ht="9.75" customHeight="1">
      <c r="B1096" s="2" t="s">
        <v>466</v>
      </c>
      <c r="C1096" s="5">
        <v>2430</v>
      </c>
      <c r="D1096" s="5">
        <v>3705</v>
      </c>
    </row>
    <row r="1097" spans="2:4" ht="9.75" customHeight="1">
      <c r="B1097" s="2" t="s">
        <v>467</v>
      </c>
      <c r="C1097" s="5">
        <v>967</v>
      </c>
      <c r="D1097" s="5">
        <v>702</v>
      </c>
    </row>
    <row r="1098" spans="2:4" ht="9.75" customHeight="1">
      <c r="B1098" s="2" t="s">
        <v>468</v>
      </c>
      <c r="C1098" s="5">
        <v>6310</v>
      </c>
      <c r="D1098" s="5">
        <v>8595</v>
      </c>
    </row>
    <row r="1099" spans="2:4" ht="9.75" customHeight="1">
      <c r="B1099" s="2" t="s">
        <v>469</v>
      </c>
      <c r="C1099" s="5">
        <v>11506</v>
      </c>
      <c r="D1099" s="5">
        <v>8310</v>
      </c>
    </row>
    <row r="1100" spans="2:4" ht="9.75" customHeight="1">
      <c r="B1100" s="2" t="s">
        <v>470</v>
      </c>
      <c r="C1100" s="5">
        <v>12129</v>
      </c>
      <c r="D1100" s="5">
        <v>15733</v>
      </c>
    </row>
    <row r="1101" spans="2:4" ht="9.75" customHeight="1">
      <c r="B1101" s="2" t="s">
        <v>471</v>
      </c>
      <c r="C1101" s="5">
        <v>2454</v>
      </c>
      <c r="D1101" s="5">
        <v>1908</v>
      </c>
    </row>
    <row r="1102" spans="2:4" ht="9.75" customHeight="1">
      <c r="B1102" s="2" t="s">
        <v>472</v>
      </c>
      <c r="C1102" s="5">
        <v>7850</v>
      </c>
      <c r="D1102" s="5">
        <v>6636</v>
      </c>
    </row>
    <row r="1103" spans="2:4" ht="9.75" customHeight="1">
      <c r="B1103" s="2" t="s">
        <v>473</v>
      </c>
      <c r="C1103" s="5">
        <v>2669</v>
      </c>
      <c r="D1103" s="5">
        <v>2023</v>
      </c>
    </row>
    <row r="1104" spans="2:4" ht="9.75" customHeight="1">
      <c r="B1104" s="2" t="s">
        <v>474</v>
      </c>
      <c r="C1104" s="5">
        <v>4549</v>
      </c>
      <c r="D1104" s="5">
        <v>1939</v>
      </c>
    </row>
    <row r="1105" spans="2:4" ht="9.75" customHeight="1">
      <c r="B1105" s="2" t="s">
        <v>475</v>
      </c>
      <c r="C1105" s="5">
        <v>16722</v>
      </c>
      <c r="D1105" s="5">
        <v>18904</v>
      </c>
    </row>
    <row r="1106" spans="2:4" ht="9.75" customHeight="1">
      <c r="B1106" s="2" t="s">
        <v>476</v>
      </c>
      <c r="C1106" s="5">
        <v>6233</v>
      </c>
      <c r="D1106" s="5">
        <v>9628</v>
      </c>
    </row>
    <row r="1107" spans="2:4" ht="9.75" customHeight="1">
      <c r="B1107" s="2" t="s">
        <v>477</v>
      </c>
      <c r="C1107" s="5">
        <v>173613</v>
      </c>
      <c r="D1107" s="5">
        <v>115764</v>
      </c>
    </row>
    <row r="1108" spans="2:4" ht="9.75" customHeight="1">
      <c r="B1108" s="2" t="s">
        <v>478</v>
      </c>
      <c r="C1108" s="5">
        <v>6788</v>
      </c>
      <c r="D1108" s="5">
        <v>8760</v>
      </c>
    </row>
    <row r="1109" spans="2:4" ht="9.75" customHeight="1">
      <c r="B1109" s="2" t="s">
        <v>479</v>
      </c>
      <c r="C1109" s="5">
        <v>4862</v>
      </c>
      <c r="D1109" s="5">
        <v>8557</v>
      </c>
    </row>
    <row r="1110" spans="2:4" ht="9.75" customHeight="1">
      <c r="B1110" s="2" t="s">
        <v>480</v>
      </c>
      <c r="C1110" s="5">
        <v>2366</v>
      </c>
      <c r="D1110" s="5">
        <v>2147</v>
      </c>
    </row>
    <row r="1111" spans="2:4" ht="9.75" customHeight="1">
      <c r="B1111" s="2" t="s">
        <v>481</v>
      </c>
      <c r="C1111" s="5">
        <v>6584</v>
      </c>
      <c r="D1111" s="5">
        <v>8357</v>
      </c>
    </row>
    <row r="1112" spans="2:4" ht="9.75" customHeight="1">
      <c r="B1112" s="2" t="s">
        <v>482</v>
      </c>
      <c r="C1112" s="5">
        <v>41298</v>
      </c>
      <c r="D1112" s="5">
        <v>76313</v>
      </c>
    </row>
    <row r="1113" spans="3:4" ht="4.5" customHeight="1">
      <c r="C1113" s="5"/>
      <c r="D1113" s="5"/>
    </row>
    <row r="1114" spans="1:4" ht="9.75" customHeight="1">
      <c r="A1114" s="1" t="s">
        <v>689</v>
      </c>
      <c r="C1114" s="5"/>
      <c r="D1114" s="5"/>
    </row>
    <row r="1115" spans="2:4" ht="9.75" customHeight="1">
      <c r="B1115" s="4" t="s">
        <v>651</v>
      </c>
      <c r="C1115" s="5">
        <v>196745</v>
      </c>
      <c r="D1115" s="5">
        <v>26442</v>
      </c>
    </row>
    <row r="1116" spans="2:4" s="6" customFormat="1" ht="9.75" customHeight="1">
      <c r="B1116" s="7" t="s">
        <v>652</v>
      </c>
      <c r="C1116" s="6">
        <f>C1115/223187</f>
        <v>0.8815253576597203</v>
      </c>
      <c r="D1116" s="6">
        <f>D1115/223187</f>
        <v>0.11847464234027967</v>
      </c>
    </row>
    <row r="1117" spans="3:4" ht="3.75" customHeight="1">
      <c r="C1117" s="5"/>
      <c r="D1117" s="5"/>
    </row>
    <row r="1118" spans="2:4" ht="9.75" customHeight="1">
      <c r="B1118" s="2" t="s">
        <v>2</v>
      </c>
      <c r="C1118" s="5">
        <v>16686</v>
      </c>
      <c r="D1118" s="5">
        <v>2574</v>
      </c>
    </row>
    <row r="1119" spans="2:4" ht="9.75" customHeight="1">
      <c r="B1119" s="2" t="s">
        <v>3</v>
      </c>
      <c r="C1119" s="5">
        <v>17796</v>
      </c>
      <c r="D1119" s="5">
        <v>4675</v>
      </c>
    </row>
    <row r="1120" spans="2:4" ht="9.75" customHeight="1">
      <c r="B1120" s="2" t="s">
        <v>4</v>
      </c>
      <c r="C1120" s="5">
        <v>13876</v>
      </c>
      <c r="D1120" s="5">
        <v>2196</v>
      </c>
    </row>
    <row r="1121" spans="2:4" ht="9.75" customHeight="1">
      <c r="B1121" s="2" t="s">
        <v>5</v>
      </c>
      <c r="C1121" s="5">
        <v>15757</v>
      </c>
      <c r="D1121" s="5">
        <v>2923</v>
      </c>
    </row>
    <row r="1122" spans="2:4" ht="9.75" customHeight="1">
      <c r="B1122" s="2" t="s">
        <v>6</v>
      </c>
      <c r="C1122" s="5">
        <v>23008</v>
      </c>
      <c r="D1122" s="5">
        <v>1785</v>
      </c>
    </row>
    <row r="1123" spans="2:4" ht="9.75" customHeight="1">
      <c r="B1123" s="2" t="s">
        <v>483</v>
      </c>
      <c r="C1123" s="5">
        <v>12798</v>
      </c>
      <c r="D1123" s="5">
        <v>1617</v>
      </c>
    </row>
    <row r="1124" spans="2:4" ht="9.75" customHeight="1">
      <c r="B1124" s="2" t="s">
        <v>484</v>
      </c>
      <c r="C1124" s="5">
        <v>19697</v>
      </c>
      <c r="D1124" s="5">
        <v>3873</v>
      </c>
    </row>
    <row r="1125" spans="2:4" ht="9.75" customHeight="1">
      <c r="B1125" s="2" t="s">
        <v>485</v>
      </c>
      <c r="C1125" s="5">
        <v>30528</v>
      </c>
      <c r="D1125" s="5">
        <v>2083</v>
      </c>
    </row>
    <row r="1126" spans="2:4" ht="9.75" customHeight="1">
      <c r="B1126" s="2" t="s">
        <v>486</v>
      </c>
      <c r="C1126" s="5">
        <v>18983</v>
      </c>
      <c r="D1126" s="5">
        <v>1417</v>
      </c>
    </row>
    <row r="1127" spans="2:4" ht="9.75" customHeight="1">
      <c r="B1127" s="2" t="s">
        <v>487</v>
      </c>
      <c r="C1127" s="5">
        <v>14447</v>
      </c>
      <c r="D1127" s="5">
        <v>1503</v>
      </c>
    </row>
    <row r="1128" spans="2:4" ht="9.75" customHeight="1">
      <c r="B1128" s="2" t="s">
        <v>488</v>
      </c>
      <c r="C1128" s="5">
        <v>13169</v>
      </c>
      <c r="D1128" s="5">
        <v>1796</v>
      </c>
    </row>
    <row r="1129" spans="2:4" ht="9.75" customHeight="1">
      <c r="B1129" s="2" t="s">
        <v>489</v>
      </c>
      <c r="C1129" s="5">
        <v>175706</v>
      </c>
      <c r="D1129" s="5">
        <v>22503</v>
      </c>
    </row>
    <row r="1130" spans="2:4" ht="9.75" customHeight="1">
      <c r="B1130" s="2" t="s">
        <v>7</v>
      </c>
      <c r="C1130" s="5">
        <v>0</v>
      </c>
      <c r="D1130" s="5">
        <v>0</v>
      </c>
    </row>
    <row r="1131" spans="2:4" ht="9.75" customHeight="1">
      <c r="B1131" s="2" t="s">
        <v>490</v>
      </c>
      <c r="C1131" s="5">
        <v>21039</v>
      </c>
      <c r="D1131" s="5">
        <v>3939</v>
      </c>
    </row>
    <row r="1132" spans="2:4" ht="9.75" customHeight="1">
      <c r="B1132" s="2" t="s">
        <v>491</v>
      </c>
      <c r="C1132" s="5">
        <v>196745</v>
      </c>
      <c r="D1132" s="5">
        <v>26442</v>
      </c>
    </row>
    <row r="1133" spans="2:4" ht="9.75" customHeight="1">
      <c r="B1133" s="2" t="s">
        <v>784</v>
      </c>
      <c r="C1133" s="5">
        <v>118318</v>
      </c>
      <c r="D1133" s="5">
        <v>11646</v>
      </c>
    </row>
    <row r="1134" spans="2:4" ht="9.75" customHeight="1">
      <c r="B1134" s="2" t="s">
        <v>785</v>
      </c>
      <c r="C1134" s="5">
        <v>78427</v>
      </c>
      <c r="D1134" s="5">
        <v>14796</v>
      </c>
    </row>
    <row r="1135" spans="2:4" ht="9.75" customHeight="1">
      <c r="B1135" s="2" t="s">
        <v>13</v>
      </c>
      <c r="C1135" s="5">
        <v>196745</v>
      </c>
      <c r="D1135" s="5">
        <v>26442</v>
      </c>
    </row>
    <row r="1136" spans="2:4" ht="9.75" customHeight="1">
      <c r="B1136" s="8" t="s">
        <v>649</v>
      </c>
      <c r="C1136" s="5"/>
      <c r="D1136" s="5"/>
    </row>
    <row r="1137" spans="2:4" ht="9.75" customHeight="1">
      <c r="B1137" s="2" t="s">
        <v>492</v>
      </c>
      <c r="C1137" s="5">
        <v>196745</v>
      </c>
      <c r="D1137" s="5">
        <v>26442</v>
      </c>
    </row>
    <row r="1138" spans="3:4" ht="4.5" customHeight="1">
      <c r="C1138" s="5"/>
      <c r="D1138" s="5"/>
    </row>
    <row r="1139" spans="1:4" ht="9.75" customHeight="1">
      <c r="A1139" s="1" t="s">
        <v>690</v>
      </c>
      <c r="C1139" s="5"/>
      <c r="D1139" s="5"/>
    </row>
    <row r="1140" spans="2:4" ht="9.75" customHeight="1">
      <c r="B1140" s="4" t="s">
        <v>651</v>
      </c>
      <c r="C1140" s="5">
        <v>62614</v>
      </c>
      <c r="D1140" s="5">
        <v>54331</v>
      </c>
    </row>
    <row r="1141" spans="2:4" s="6" customFormat="1" ht="9.75" customHeight="1">
      <c r="B1141" s="7" t="s">
        <v>652</v>
      </c>
      <c r="C1141" s="6">
        <f>C1140/116945</f>
        <v>0.5354140835435461</v>
      </c>
      <c r="D1141" s="6">
        <f>D1140/116945</f>
        <v>0.46458591645645386</v>
      </c>
    </row>
    <row r="1142" spans="3:4" ht="3.75" customHeight="1">
      <c r="C1142" s="5"/>
      <c r="D1142" s="5"/>
    </row>
    <row r="1143" spans="2:4" ht="9.75" customHeight="1">
      <c r="B1143" s="2" t="s">
        <v>2</v>
      </c>
      <c r="C1143" s="5">
        <v>9698</v>
      </c>
      <c r="D1143" s="5">
        <v>3431</v>
      </c>
    </row>
    <row r="1144" spans="2:4" ht="9.75" customHeight="1">
      <c r="B1144" s="2" t="s">
        <v>3</v>
      </c>
      <c r="C1144" s="5">
        <v>12584</v>
      </c>
      <c r="D1144" s="5">
        <v>7875</v>
      </c>
    </row>
    <row r="1145" spans="2:4" ht="9.75" customHeight="1">
      <c r="B1145" s="2" t="s">
        <v>4</v>
      </c>
      <c r="C1145" s="5">
        <v>14847</v>
      </c>
      <c r="D1145" s="5">
        <v>12112</v>
      </c>
    </row>
    <row r="1146" spans="2:4" ht="9.75" customHeight="1">
      <c r="B1146" s="2" t="s">
        <v>5</v>
      </c>
      <c r="C1146" s="5">
        <v>12312</v>
      </c>
      <c r="D1146" s="5">
        <v>21124</v>
      </c>
    </row>
    <row r="1147" spans="2:4" ht="9.75" customHeight="1">
      <c r="B1147" s="2" t="s">
        <v>6</v>
      </c>
      <c r="C1147" s="5">
        <v>13173</v>
      </c>
      <c r="D1147" s="5">
        <v>9789</v>
      </c>
    </row>
    <row r="1148" spans="2:4" ht="9.75" customHeight="1">
      <c r="B1148" s="2" t="s">
        <v>55</v>
      </c>
      <c r="C1148" s="5">
        <v>44198</v>
      </c>
      <c r="D1148" s="5">
        <v>37320</v>
      </c>
    </row>
    <row r="1149" spans="2:4" ht="9.75" customHeight="1">
      <c r="B1149" s="2" t="s">
        <v>493</v>
      </c>
      <c r="C1149" s="5">
        <v>18416</v>
      </c>
      <c r="D1149" s="5">
        <v>17011</v>
      </c>
    </row>
    <row r="1150" spans="2:4" ht="9.75" customHeight="1">
      <c r="B1150" s="2" t="s">
        <v>421</v>
      </c>
      <c r="C1150" s="5">
        <v>62614</v>
      </c>
      <c r="D1150" s="5">
        <v>54331</v>
      </c>
    </row>
    <row r="1151" spans="2:4" ht="9.75" customHeight="1">
      <c r="B1151" s="2" t="s">
        <v>775</v>
      </c>
      <c r="C1151" s="5">
        <v>6388</v>
      </c>
      <c r="D1151" s="5">
        <v>9530</v>
      </c>
    </row>
    <row r="1152" spans="2:4" ht="9.75" customHeight="1">
      <c r="B1152" s="2" t="s">
        <v>786</v>
      </c>
      <c r="C1152" s="5">
        <v>14482</v>
      </c>
      <c r="D1152" s="5">
        <v>18233</v>
      </c>
    </row>
    <row r="1153" spans="2:4" ht="9.75" customHeight="1">
      <c r="B1153" s="2" t="s">
        <v>787</v>
      </c>
      <c r="C1153" s="5">
        <v>41744</v>
      </c>
      <c r="D1153" s="5">
        <v>26568</v>
      </c>
    </row>
    <row r="1154" spans="2:4" ht="9.75" customHeight="1">
      <c r="B1154" s="2" t="s">
        <v>31</v>
      </c>
      <c r="C1154" s="5">
        <v>62614</v>
      </c>
      <c r="D1154" s="5">
        <v>54331</v>
      </c>
    </row>
    <row r="1155" spans="2:4" ht="9.75" customHeight="1">
      <c r="B1155" s="8" t="s">
        <v>649</v>
      </c>
      <c r="C1155" s="5"/>
      <c r="D1155" s="5"/>
    </row>
    <row r="1156" spans="2:4" ht="9.75" customHeight="1">
      <c r="B1156" s="2" t="s">
        <v>494</v>
      </c>
      <c r="C1156" s="5">
        <v>738</v>
      </c>
      <c r="D1156" s="5">
        <v>993</v>
      </c>
    </row>
    <row r="1157" spans="2:4" ht="9.75" customHeight="1">
      <c r="B1157" s="2" t="s">
        <v>495</v>
      </c>
      <c r="C1157" s="5">
        <v>1866</v>
      </c>
      <c r="D1157" s="5">
        <v>848</v>
      </c>
    </row>
    <row r="1158" spans="2:4" ht="9.75" customHeight="1">
      <c r="B1158" s="2" t="s">
        <v>496</v>
      </c>
      <c r="C1158" s="5">
        <v>5461</v>
      </c>
      <c r="D1158" s="5">
        <v>7784</v>
      </c>
    </row>
    <row r="1159" spans="2:4" ht="9.75" customHeight="1">
      <c r="B1159" s="2" t="s">
        <v>497</v>
      </c>
      <c r="C1159" s="5">
        <v>6950</v>
      </c>
      <c r="D1159" s="5">
        <v>6279</v>
      </c>
    </row>
    <row r="1160" spans="2:4" ht="9.75" customHeight="1">
      <c r="B1160" s="2" t="s">
        <v>498</v>
      </c>
      <c r="C1160" s="5">
        <v>1361</v>
      </c>
      <c r="D1160" s="5">
        <v>2628</v>
      </c>
    </row>
    <row r="1161" spans="2:4" ht="9.75" customHeight="1">
      <c r="B1161" s="2" t="s">
        <v>499</v>
      </c>
      <c r="C1161" s="5">
        <v>26286</v>
      </c>
      <c r="D1161" s="5">
        <v>14569</v>
      </c>
    </row>
    <row r="1162" spans="2:4" ht="9.75" customHeight="1">
      <c r="B1162" s="2" t="s">
        <v>500</v>
      </c>
      <c r="C1162" s="5">
        <v>8080</v>
      </c>
      <c r="D1162" s="5">
        <v>5070</v>
      </c>
    </row>
    <row r="1163" spans="2:4" ht="9.75" customHeight="1">
      <c r="B1163" s="2" t="s">
        <v>501</v>
      </c>
      <c r="C1163" s="5">
        <v>11872</v>
      </c>
      <c r="D1163" s="5">
        <v>16160</v>
      </c>
    </row>
    <row r="1164" spans="3:4" ht="4.5" customHeight="1">
      <c r="C1164" s="5"/>
      <c r="D1164" s="5"/>
    </row>
    <row r="1165" spans="1:4" ht="9.75" customHeight="1">
      <c r="A1165" s="1" t="s">
        <v>691</v>
      </c>
      <c r="C1165" s="5"/>
      <c r="D1165" s="5"/>
    </row>
    <row r="1166" spans="2:4" ht="9.75" customHeight="1">
      <c r="B1166" s="4" t="s">
        <v>651</v>
      </c>
      <c r="C1166" s="5">
        <v>46606</v>
      </c>
      <c r="D1166" s="5">
        <v>39186</v>
      </c>
    </row>
    <row r="1167" spans="2:4" s="6" customFormat="1" ht="9.75" customHeight="1">
      <c r="B1167" s="7" t="s">
        <v>652</v>
      </c>
      <c r="C1167" s="6">
        <f>C1166/85792</f>
        <v>0.5432441253263708</v>
      </c>
      <c r="D1167" s="6">
        <f>D1166/85792</f>
        <v>0.45675587467362927</v>
      </c>
    </row>
    <row r="1168" spans="3:4" ht="3.75" customHeight="1">
      <c r="C1168" s="5"/>
      <c r="D1168" s="5"/>
    </row>
    <row r="1169" spans="2:4" ht="9.75" customHeight="1">
      <c r="B1169" s="2" t="s">
        <v>2</v>
      </c>
      <c r="C1169" s="5">
        <v>6048</v>
      </c>
      <c r="D1169" s="5">
        <v>8853</v>
      </c>
    </row>
    <row r="1170" spans="2:4" ht="9.75" customHeight="1">
      <c r="B1170" s="2" t="s">
        <v>3</v>
      </c>
      <c r="C1170" s="5">
        <v>12012</v>
      </c>
      <c r="D1170" s="5">
        <v>5881</v>
      </c>
    </row>
    <row r="1171" spans="2:4" ht="9.75" customHeight="1">
      <c r="B1171" s="2" t="s">
        <v>4</v>
      </c>
      <c r="C1171" s="5">
        <v>11092</v>
      </c>
      <c r="D1171" s="5">
        <v>6567</v>
      </c>
    </row>
    <row r="1172" spans="2:4" ht="9.75" customHeight="1">
      <c r="B1172" s="2" t="s">
        <v>5</v>
      </c>
      <c r="C1172" s="5">
        <v>8979</v>
      </c>
      <c r="D1172" s="5">
        <v>9279</v>
      </c>
    </row>
    <row r="1173" spans="2:4" ht="9.75" customHeight="1">
      <c r="B1173" s="2" t="s">
        <v>6</v>
      </c>
      <c r="C1173" s="5">
        <v>7936</v>
      </c>
      <c r="D1173" s="5">
        <v>7903</v>
      </c>
    </row>
    <row r="1174" spans="2:4" ht="9.75" customHeight="1">
      <c r="B1174" s="2" t="s">
        <v>712</v>
      </c>
      <c r="C1174" s="5">
        <v>539</v>
      </c>
      <c r="D1174" s="5">
        <v>703</v>
      </c>
    </row>
    <row r="1175" spans="2:4" ht="9.75" customHeight="1">
      <c r="B1175" s="2" t="s">
        <v>502</v>
      </c>
      <c r="C1175" s="5">
        <v>46606</v>
      </c>
      <c r="D1175" s="5">
        <v>39186</v>
      </c>
    </row>
    <row r="1176" spans="2:4" ht="9.75" customHeight="1">
      <c r="B1176" s="2" t="s">
        <v>310</v>
      </c>
      <c r="C1176" s="5">
        <v>46606</v>
      </c>
      <c r="D1176" s="5">
        <v>39186</v>
      </c>
    </row>
    <row r="1177" spans="2:4" ht="9.75" customHeight="1">
      <c r="B1177" s="2" t="s">
        <v>788</v>
      </c>
      <c r="C1177" s="5">
        <v>46606</v>
      </c>
      <c r="D1177" s="5">
        <v>39186</v>
      </c>
    </row>
    <row r="1178" spans="2:4" ht="9.75" customHeight="1">
      <c r="B1178" s="2" t="s">
        <v>789</v>
      </c>
      <c r="C1178" s="5">
        <v>0</v>
      </c>
      <c r="D1178" s="5">
        <v>0</v>
      </c>
    </row>
    <row r="1179" spans="2:4" ht="9.75" customHeight="1">
      <c r="B1179" s="2" t="s">
        <v>13</v>
      </c>
      <c r="C1179" s="5">
        <v>46606</v>
      </c>
      <c r="D1179" s="5">
        <v>39186</v>
      </c>
    </row>
    <row r="1180" spans="2:4" ht="9.75" customHeight="1">
      <c r="B1180" s="8" t="s">
        <v>649</v>
      </c>
      <c r="C1180" s="5"/>
      <c r="D1180" s="5"/>
    </row>
    <row r="1181" spans="2:4" ht="9.75" customHeight="1">
      <c r="B1181" s="2" t="s">
        <v>503</v>
      </c>
      <c r="C1181" s="5">
        <v>3619</v>
      </c>
      <c r="D1181" s="5">
        <v>3304</v>
      </c>
    </row>
    <row r="1182" spans="2:4" ht="9.75" customHeight="1">
      <c r="B1182" s="2" t="s">
        <v>504</v>
      </c>
      <c r="C1182" s="5">
        <v>4588</v>
      </c>
      <c r="D1182" s="5">
        <v>4654</v>
      </c>
    </row>
    <row r="1183" spans="2:4" ht="9.75" customHeight="1">
      <c r="B1183" s="2" t="s">
        <v>505</v>
      </c>
      <c r="C1183" s="5">
        <v>3528</v>
      </c>
      <c r="D1183" s="5">
        <v>4293</v>
      </c>
    </row>
    <row r="1184" spans="2:4" ht="9.75" customHeight="1">
      <c r="B1184" s="2" t="s">
        <v>506</v>
      </c>
      <c r="C1184" s="5">
        <v>1949</v>
      </c>
      <c r="D1184" s="5">
        <v>1459</v>
      </c>
    </row>
    <row r="1185" spans="2:4" ht="9.75" customHeight="1">
      <c r="B1185" s="2" t="s">
        <v>507</v>
      </c>
      <c r="C1185" s="5">
        <v>2771</v>
      </c>
      <c r="D1185" s="5">
        <v>1495</v>
      </c>
    </row>
    <row r="1186" spans="2:4" ht="9.75" customHeight="1">
      <c r="B1186" s="2" t="s">
        <v>508</v>
      </c>
      <c r="C1186" s="5">
        <v>1824</v>
      </c>
      <c r="D1186" s="5">
        <v>1566</v>
      </c>
    </row>
    <row r="1187" spans="2:4" ht="9.75" customHeight="1">
      <c r="B1187" s="2" t="s">
        <v>509</v>
      </c>
      <c r="C1187" s="5">
        <v>9114</v>
      </c>
      <c r="D1187" s="5">
        <v>3508</v>
      </c>
    </row>
    <row r="1188" spans="2:4" ht="9.75" customHeight="1">
      <c r="B1188" s="2" t="s">
        <v>510</v>
      </c>
      <c r="C1188" s="5">
        <v>19213</v>
      </c>
      <c r="D1188" s="5">
        <v>18907</v>
      </c>
    </row>
    <row r="1189" spans="3:4" ht="4.5" customHeight="1">
      <c r="C1189" s="5"/>
      <c r="D1189" s="5"/>
    </row>
    <row r="1190" spans="1:4" ht="9.75" customHeight="1">
      <c r="A1190" s="1" t="s">
        <v>692</v>
      </c>
      <c r="C1190" s="5"/>
      <c r="D1190" s="5"/>
    </row>
    <row r="1191" spans="2:4" ht="9.75" customHeight="1">
      <c r="B1191" s="4" t="s">
        <v>651</v>
      </c>
      <c r="C1191" s="5">
        <v>120280</v>
      </c>
      <c r="D1191" s="5">
        <v>39615</v>
      </c>
    </row>
    <row r="1192" spans="2:4" s="6" customFormat="1" ht="9.75" customHeight="1">
      <c r="B1192" s="7" t="s">
        <v>652</v>
      </c>
      <c r="C1192" s="6">
        <f>C1191/159895</f>
        <v>0.7522436599018105</v>
      </c>
      <c r="D1192" s="6">
        <f>D1191/159895</f>
        <v>0.24775634009818945</v>
      </c>
    </row>
    <row r="1193" spans="3:4" ht="3.75" customHeight="1">
      <c r="C1193" s="5"/>
      <c r="D1193" s="5"/>
    </row>
    <row r="1194" spans="2:4" ht="9.75" customHeight="1">
      <c r="B1194" s="2" t="s">
        <v>2</v>
      </c>
      <c r="C1194" s="5">
        <v>22680</v>
      </c>
      <c r="D1194" s="5">
        <v>8480</v>
      </c>
    </row>
    <row r="1195" spans="2:4" ht="9.75" customHeight="1">
      <c r="B1195" s="2" t="s">
        <v>3</v>
      </c>
      <c r="C1195" s="5">
        <v>25474</v>
      </c>
      <c r="D1195" s="5">
        <v>8566</v>
      </c>
    </row>
    <row r="1196" spans="2:4" ht="9.75" customHeight="1">
      <c r="B1196" s="2" t="s">
        <v>4</v>
      </c>
      <c r="C1196" s="5">
        <v>35436</v>
      </c>
      <c r="D1196" s="5">
        <v>13205</v>
      </c>
    </row>
    <row r="1197" spans="2:4" ht="9.75" customHeight="1">
      <c r="B1197" s="2" t="s">
        <v>5</v>
      </c>
      <c r="C1197" s="5">
        <v>19625</v>
      </c>
      <c r="D1197" s="5">
        <v>5426</v>
      </c>
    </row>
    <row r="1198" spans="2:4" ht="9.75" customHeight="1">
      <c r="B1198" s="2" t="s">
        <v>6</v>
      </c>
      <c r="C1198" s="5">
        <v>17065</v>
      </c>
      <c r="D1198" s="5">
        <v>3938</v>
      </c>
    </row>
    <row r="1199" spans="2:4" ht="9.75" customHeight="1">
      <c r="B1199" s="2" t="s">
        <v>490</v>
      </c>
      <c r="C1199" s="5">
        <v>95730</v>
      </c>
      <c r="D1199" s="5">
        <v>29939</v>
      </c>
    </row>
    <row r="1200" spans="2:4" ht="9.75" customHeight="1">
      <c r="B1200" s="2" t="s">
        <v>511</v>
      </c>
      <c r="C1200" s="5">
        <v>24550</v>
      </c>
      <c r="D1200" s="5">
        <v>9676</v>
      </c>
    </row>
    <row r="1201" spans="2:4" ht="9.75" customHeight="1">
      <c r="B1201" s="2" t="s">
        <v>491</v>
      </c>
      <c r="C1201" s="5">
        <v>14218</v>
      </c>
      <c r="D1201" s="5">
        <v>3146</v>
      </c>
    </row>
    <row r="1202" spans="2:4" ht="9.75" customHeight="1">
      <c r="B1202" s="2" t="s">
        <v>512</v>
      </c>
      <c r="C1202" s="5">
        <v>106062</v>
      </c>
      <c r="D1202" s="5">
        <v>36469</v>
      </c>
    </row>
    <row r="1203" spans="2:4" ht="9.75" customHeight="1">
      <c r="B1203" s="2" t="s">
        <v>785</v>
      </c>
      <c r="C1203" s="5">
        <v>14723</v>
      </c>
      <c r="D1203" s="5">
        <v>3271</v>
      </c>
    </row>
    <row r="1204" spans="2:4" ht="9.75" customHeight="1">
      <c r="B1204" s="2" t="s">
        <v>790</v>
      </c>
      <c r="C1204" s="5">
        <v>82153</v>
      </c>
      <c r="D1204" s="5">
        <v>27747</v>
      </c>
    </row>
    <row r="1205" spans="2:4" ht="9.75" customHeight="1">
      <c r="B1205" s="2" t="s">
        <v>791</v>
      </c>
      <c r="C1205" s="5">
        <v>23404</v>
      </c>
      <c r="D1205" s="5">
        <v>8597</v>
      </c>
    </row>
    <row r="1206" spans="2:4" ht="9.75" customHeight="1">
      <c r="B1206" s="2" t="s">
        <v>13</v>
      </c>
      <c r="C1206" s="5">
        <v>120280</v>
      </c>
      <c r="D1206" s="5">
        <v>39615</v>
      </c>
    </row>
    <row r="1207" spans="2:4" ht="9.75" customHeight="1">
      <c r="B1207" s="8" t="s">
        <v>649</v>
      </c>
      <c r="C1207" s="5"/>
      <c r="D1207" s="5"/>
    </row>
    <row r="1208" spans="2:4" ht="9.75" customHeight="1">
      <c r="B1208" s="2" t="s">
        <v>513</v>
      </c>
      <c r="C1208" s="5">
        <v>1301</v>
      </c>
      <c r="D1208" s="5">
        <v>1313</v>
      </c>
    </row>
    <row r="1209" spans="2:4" ht="9.75" customHeight="1">
      <c r="B1209" s="2" t="s">
        <v>514</v>
      </c>
      <c r="C1209" s="5">
        <v>5482</v>
      </c>
      <c r="D1209" s="5">
        <v>1852</v>
      </c>
    </row>
    <row r="1210" spans="2:4" ht="9.75" customHeight="1">
      <c r="B1210" s="2" t="s">
        <v>515</v>
      </c>
      <c r="C1210" s="5">
        <v>1026</v>
      </c>
      <c r="D1210" s="5">
        <v>233</v>
      </c>
    </row>
    <row r="1211" spans="2:4" ht="9.75" customHeight="1">
      <c r="B1211" s="2" t="s">
        <v>516</v>
      </c>
      <c r="C1211" s="5">
        <v>5737</v>
      </c>
      <c r="D1211" s="5">
        <v>2136</v>
      </c>
    </row>
    <row r="1212" spans="2:4" ht="9.75" customHeight="1">
      <c r="B1212" s="2" t="s">
        <v>517</v>
      </c>
      <c r="C1212" s="5">
        <v>218</v>
      </c>
      <c r="D1212" s="5">
        <v>39</v>
      </c>
    </row>
    <row r="1213" spans="2:4" ht="9.75" customHeight="1">
      <c r="B1213" s="2" t="s">
        <v>518</v>
      </c>
      <c r="C1213" s="5">
        <v>10920</v>
      </c>
      <c r="D1213" s="5">
        <v>2351</v>
      </c>
    </row>
    <row r="1214" spans="2:4" ht="9.75" customHeight="1">
      <c r="B1214" s="2" t="s">
        <v>519</v>
      </c>
      <c r="C1214" s="5">
        <v>2243</v>
      </c>
      <c r="D1214" s="5">
        <v>257</v>
      </c>
    </row>
    <row r="1215" spans="2:4" ht="9.75" customHeight="1">
      <c r="B1215" s="2" t="s">
        <v>520</v>
      </c>
      <c r="C1215" s="5">
        <v>4984</v>
      </c>
      <c r="D1215" s="5">
        <v>1743</v>
      </c>
    </row>
    <row r="1216" spans="2:4" ht="9.75" customHeight="1">
      <c r="B1216" s="2" t="s">
        <v>521</v>
      </c>
      <c r="C1216" s="5">
        <v>2791</v>
      </c>
      <c r="D1216" s="5">
        <v>974</v>
      </c>
    </row>
    <row r="1217" spans="2:4" ht="9.75" customHeight="1">
      <c r="B1217" s="2" t="s">
        <v>522</v>
      </c>
      <c r="C1217" s="5">
        <v>1978</v>
      </c>
      <c r="D1217" s="5">
        <v>1641</v>
      </c>
    </row>
    <row r="1218" spans="2:4" ht="9.75" customHeight="1">
      <c r="B1218" s="2" t="s">
        <v>523</v>
      </c>
      <c r="C1218" s="5">
        <v>7557</v>
      </c>
      <c r="D1218" s="5">
        <v>2467</v>
      </c>
    </row>
    <row r="1219" spans="2:4" ht="9.75" customHeight="1">
      <c r="B1219" s="2" t="s">
        <v>524</v>
      </c>
      <c r="C1219" s="5">
        <v>3377</v>
      </c>
      <c r="D1219" s="5">
        <v>1415</v>
      </c>
    </row>
    <row r="1220" spans="2:4" ht="9.75" customHeight="1">
      <c r="B1220" s="2" t="s">
        <v>525</v>
      </c>
      <c r="C1220" s="5">
        <v>8554</v>
      </c>
      <c r="D1220" s="5">
        <v>2293</v>
      </c>
    </row>
    <row r="1221" spans="2:4" ht="9.75" customHeight="1">
      <c r="B1221" s="2" t="s">
        <v>526</v>
      </c>
      <c r="C1221" s="5">
        <v>1341</v>
      </c>
      <c r="D1221" s="5">
        <v>608</v>
      </c>
    </row>
    <row r="1222" spans="2:4" ht="9.75" customHeight="1">
      <c r="B1222" s="2" t="s">
        <v>527</v>
      </c>
      <c r="C1222" s="5">
        <v>11933</v>
      </c>
      <c r="D1222" s="5">
        <v>3835</v>
      </c>
    </row>
    <row r="1223" spans="2:4" ht="9.75" customHeight="1">
      <c r="B1223" s="2" t="s">
        <v>528</v>
      </c>
      <c r="C1223" s="5">
        <v>6134</v>
      </c>
      <c r="D1223" s="5">
        <v>1837</v>
      </c>
    </row>
    <row r="1224" spans="2:4" ht="9.75" customHeight="1">
      <c r="B1224" s="2" t="s">
        <v>529</v>
      </c>
      <c r="C1224" s="5">
        <v>6853</v>
      </c>
      <c r="D1224" s="5">
        <v>2449</v>
      </c>
    </row>
    <row r="1225" spans="2:4" ht="9.75" customHeight="1">
      <c r="B1225" s="2" t="s">
        <v>530</v>
      </c>
      <c r="C1225" s="5">
        <v>15871</v>
      </c>
      <c r="D1225" s="5">
        <v>5249</v>
      </c>
    </row>
    <row r="1226" spans="2:4" ht="9.75" customHeight="1">
      <c r="B1226" s="2" t="s">
        <v>531</v>
      </c>
      <c r="C1226" s="5">
        <v>8093</v>
      </c>
      <c r="D1226" s="5">
        <v>2047</v>
      </c>
    </row>
    <row r="1227" spans="2:4" ht="9.75" customHeight="1">
      <c r="B1227" s="2" t="s">
        <v>532</v>
      </c>
      <c r="C1227" s="5">
        <v>1210</v>
      </c>
      <c r="D1227" s="5">
        <v>860</v>
      </c>
    </row>
    <row r="1228" spans="2:4" ht="9.75" customHeight="1">
      <c r="B1228" s="2" t="s">
        <v>533</v>
      </c>
      <c r="C1228" s="5">
        <v>12677</v>
      </c>
      <c r="D1228" s="5">
        <v>4016</v>
      </c>
    </row>
    <row r="1229" spans="3:4" ht="4.5" customHeight="1">
      <c r="C1229" s="5"/>
      <c r="D1229" s="5"/>
    </row>
    <row r="1230" spans="1:4" ht="9.75" customHeight="1">
      <c r="A1230" s="1" t="s">
        <v>693</v>
      </c>
      <c r="C1230" s="5"/>
      <c r="D1230" s="5"/>
    </row>
    <row r="1231" spans="2:4" ht="9.75" customHeight="1">
      <c r="B1231" s="4" t="s">
        <v>651</v>
      </c>
      <c r="C1231" s="5">
        <v>64912</v>
      </c>
      <c r="D1231" s="5">
        <v>46503</v>
      </c>
    </row>
    <row r="1232" spans="2:4" s="6" customFormat="1" ht="9.75" customHeight="1">
      <c r="B1232" s="7" t="s">
        <v>652</v>
      </c>
      <c r="C1232" s="6">
        <f>C1231/111415</f>
        <v>0.5826145492079163</v>
      </c>
      <c r="D1232" s="6">
        <f>D1231/111415</f>
        <v>0.41738545079208367</v>
      </c>
    </row>
    <row r="1233" spans="3:4" ht="3.75" customHeight="1">
      <c r="C1233" s="5"/>
      <c r="D1233" s="5"/>
    </row>
    <row r="1234" spans="2:4" ht="9.75" customHeight="1">
      <c r="B1234" s="2" t="s">
        <v>2</v>
      </c>
      <c r="C1234" s="5">
        <v>17574</v>
      </c>
      <c r="D1234" s="5">
        <v>7830</v>
      </c>
    </row>
    <row r="1235" spans="2:4" ht="9.75" customHeight="1">
      <c r="B1235" s="2" t="s">
        <v>3</v>
      </c>
      <c r="C1235" s="5">
        <v>20035</v>
      </c>
      <c r="D1235" s="5">
        <v>10555</v>
      </c>
    </row>
    <row r="1236" spans="2:4" ht="9.75" customHeight="1">
      <c r="B1236" s="2" t="s">
        <v>4</v>
      </c>
      <c r="C1236" s="5">
        <v>11649</v>
      </c>
      <c r="D1236" s="5">
        <v>9573</v>
      </c>
    </row>
    <row r="1237" spans="2:4" ht="9.75" customHeight="1">
      <c r="B1237" s="2" t="s">
        <v>5</v>
      </c>
      <c r="C1237" s="5">
        <v>9130</v>
      </c>
      <c r="D1237" s="5">
        <v>12707</v>
      </c>
    </row>
    <row r="1238" spans="2:4" ht="9.75" customHeight="1">
      <c r="B1238" s="2" t="s">
        <v>6</v>
      </c>
      <c r="C1238" s="5">
        <v>6524</v>
      </c>
      <c r="D1238" s="5">
        <v>5838</v>
      </c>
    </row>
    <row r="1239" spans="2:4" ht="9.75" customHeight="1">
      <c r="B1239" s="2" t="s">
        <v>502</v>
      </c>
      <c r="C1239" s="5">
        <v>64912</v>
      </c>
      <c r="D1239" s="5">
        <v>46503</v>
      </c>
    </row>
    <row r="1240" spans="2:4" ht="9.75" customHeight="1">
      <c r="B1240" s="2" t="s">
        <v>534</v>
      </c>
      <c r="C1240" s="5">
        <v>64912</v>
      </c>
      <c r="D1240" s="5">
        <v>46503</v>
      </c>
    </row>
    <row r="1241" spans="2:4" ht="9.75" customHeight="1">
      <c r="B1241" s="2" t="s">
        <v>788</v>
      </c>
      <c r="C1241" s="5">
        <v>18206</v>
      </c>
      <c r="D1241" s="5">
        <v>21380</v>
      </c>
    </row>
    <row r="1242" spans="2:4" ht="9.75" customHeight="1">
      <c r="B1242" s="2" t="s">
        <v>789</v>
      </c>
      <c r="C1242" s="5">
        <v>46706</v>
      </c>
      <c r="D1242" s="5">
        <v>25123</v>
      </c>
    </row>
    <row r="1243" spans="2:4" ht="9.75" customHeight="1">
      <c r="B1243" s="2" t="s">
        <v>13</v>
      </c>
      <c r="C1243" s="5">
        <v>64912</v>
      </c>
      <c r="D1243" s="5">
        <v>46503</v>
      </c>
    </row>
    <row r="1244" spans="2:4" ht="9.75" customHeight="1">
      <c r="B1244" s="8" t="s">
        <v>649</v>
      </c>
      <c r="C1244" s="5"/>
      <c r="D1244" s="5"/>
    </row>
    <row r="1245" spans="2:4" ht="9.75" customHeight="1">
      <c r="B1245" s="2" t="s">
        <v>535</v>
      </c>
      <c r="C1245" s="5">
        <v>774</v>
      </c>
      <c r="D1245" s="5">
        <v>885</v>
      </c>
    </row>
    <row r="1246" spans="2:4" ht="9.75" customHeight="1">
      <c r="B1246" s="2" t="s">
        <v>536</v>
      </c>
      <c r="C1246" s="5">
        <v>2692</v>
      </c>
      <c r="D1246" s="5">
        <v>1312</v>
      </c>
    </row>
    <row r="1247" spans="2:4" ht="9.75" customHeight="1">
      <c r="B1247" s="2" t="s">
        <v>537</v>
      </c>
      <c r="C1247" s="5">
        <v>6000</v>
      </c>
      <c r="D1247" s="5">
        <v>3476</v>
      </c>
    </row>
    <row r="1248" spans="2:4" ht="9.75" customHeight="1">
      <c r="B1248" s="2" t="s">
        <v>538</v>
      </c>
      <c r="C1248" s="5">
        <v>724</v>
      </c>
      <c r="D1248" s="5">
        <v>245</v>
      </c>
    </row>
    <row r="1249" spans="2:4" ht="9.75" customHeight="1">
      <c r="B1249" s="2" t="s">
        <v>539</v>
      </c>
      <c r="C1249" s="5">
        <v>3979</v>
      </c>
      <c r="D1249" s="5">
        <v>3795</v>
      </c>
    </row>
    <row r="1250" spans="2:4" ht="9.75" customHeight="1">
      <c r="B1250" s="2" t="s">
        <v>540</v>
      </c>
      <c r="C1250" s="5">
        <v>19154</v>
      </c>
      <c r="D1250" s="5">
        <v>6901</v>
      </c>
    </row>
    <row r="1251" spans="2:4" ht="9.75" customHeight="1">
      <c r="B1251" s="2" t="s">
        <v>541</v>
      </c>
      <c r="C1251" s="5">
        <v>7447</v>
      </c>
      <c r="D1251" s="5">
        <v>6810</v>
      </c>
    </row>
    <row r="1252" spans="2:4" ht="9.75" customHeight="1">
      <c r="B1252" s="2" t="s">
        <v>542</v>
      </c>
      <c r="C1252" s="5">
        <v>935</v>
      </c>
      <c r="D1252" s="5">
        <v>1166</v>
      </c>
    </row>
    <row r="1253" spans="2:4" ht="9.75" customHeight="1">
      <c r="B1253" s="2" t="s">
        <v>543</v>
      </c>
      <c r="C1253" s="5">
        <v>23207</v>
      </c>
      <c r="D1253" s="5">
        <v>21913</v>
      </c>
    </row>
    <row r="1254" spans="3:4" ht="4.5" customHeight="1">
      <c r="C1254" s="5"/>
      <c r="D1254" s="5"/>
    </row>
    <row r="1255" spans="1:4" ht="9.75" customHeight="1">
      <c r="A1255" s="1" t="s">
        <v>694</v>
      </c>
      <c r="C1255" s="5"/>
      <c r="D1255" s="5"/>
    </row>
    <row r="1256" spans="2:4" ht="9.75" customHeight="1">
      <c r="B1256" s="4" t="s">
        <v>651</v>
      </c>
      <c r="C1256" s="5">
        <v>288732</v>
      </c>
      <c r="D1256" s="5">
        <v>107113</v>
      </c>
    </row>
    <row r="1257" spans="2:4" s="6" customFormat="1" ht="9.75" customHeight="1">
      <c r="B1257" s="7" t="s">
        <v>652</v>
      </c>
      <c r="C1257" s="6">
        <f>C1256/395845</f>
        <v>0.7294067122232187</v>
      </c>
      <c r="D1257" s="6">
        <f>D1256/395845</f>
        <v>0.2705932877767813</v>
      </c>
    </row>
    <row r="1258" spans="3:4" ht="3.75" customHeight="1">
      <c r="C1258" s="5"/>
      <c r="D1258" s="5"/>
    </row>
    <row r="1259" spans="2:4" ht="9.75" customHeight="1">
      <c r="B1259" s="2" t="s">
        <v>2</v>
      </c>
      <c r="C1259" s="5">
        <v>57075</v>
      </c>
      <c r="D1259" s="5">
        <v>29890</v>
      </c>
    </row>
    <row r="1260" spans="2:4" ht="9.75" customHeight="1">
      <c r="B1260" s="2" t="s">
        <v>3</v>
      </c>
      <c r="C1260" s="5">
        <v>37639</v>
      </c>
      <c r="D1260" s="5">
        <v>8265</v>
      </c>
    </row>
    <row r="1261" spans="2:4" ht="9.75" customHeight="1">
      <c r="B1261" s="2" t="s">
        <v>4</v>
      </c>
      <c r="C1261" s="5">
        <v>54470</v>
      </c>
      <c r="D1261" s="5">
        <v>18055</v>
      </c>
    </row>
    <row r="1262" spans="2:4" ht="9.75" customHeight="1">
      <c r="B1262" s="2" t="s">
        <v>5</v>
      </c>
      <c r="C1262" s="5">
        <v>61476</v>
      </c>
      <c r="D1262" s="5">
        <v>23216</v>
      </c>
    </row>
    <row r="1263" spans="2:4" ht="9.75" customHeight="1">
      <c r="B1263" s="2" t="s">
        <v>6</v>
      </c>
      <c r="C1263" s="5">
        <v>78072</v>
      </c>
      <c r="D1263" s="5">
        <v>27687</v>
      </c>
    </row>
    <row r="1264" spans="2:4" ht="9.75" customHeight="1">
      <c r="B1264" s="2" t="s">
        <v>9</v>
      </c>
      <c r="C1264" s="5">
        <v>79370</v>
      </c>
      <c r="D1264" s="5">
        <v>27048</v>
      </c>
    </row>
    <row r="1265" spans="2:4" ht="9.75" customHeight="1">
      <c r="B1265" s="2" t="s">
        <v>511</v>
      </c>
      <c r="C1265" s="5">
        <v>106383</v>
      </c>
      <c r="D1265" s="5">
        <v>42766</v>
      </c>
    </row>
    <row r="1266" spans="2:4" ht="9.75" customHeight="1">
      <c r="B1266" s="2" t="s">
        <v>544</v>
      </c>
      <c r="C1266" s="5">
        <v>101575</v>
      </c>
      <c r="D1266" s="5">
        <v>36775</v>
      </c>
    </row>
    <row r="1267" spans="2:4" ht="9.75" customHeight="1">
      <c r="B1267" s="2" t="s">
        <v>309</v>
      </c>
      <c r="C1267" s="5">
        <v>1404</v>
      </c>
      <c r="D1267" s="5">
        <v>524</v>
      </c>
    </row>
    <row r="1268" spans="2:4" ht="9.75" customHeight="1">
      <c r="B1268" s="2" t="s">
        <v>12</v>
      </c>
      <c r="C1268" s="5">
        <v>45559</v>
      </c>
      <c r="D1268" s="5">
        <v>15053</v>
      </c>
    </row>
    <row r="1269" spans="2:4" ht="9.75" customHeight="1">
      <c r="B1269" s="2" t="s">
        <v>512</v>
      </c>
      <c r="C1269" s="5">
        <v>65091</v>
      </c>
      <c r="D1269" s="5">
        <v>20538</v>
      </c>
    </row>
    <row r="1270" spans="2:4" ht="9.75" customHeight="1">
      <c r="B1270" s="2" t="s">
        <v>545</v>
      </c>
      <c r="C1270" s="5">
        <v>149768</v>
      </c>
      <c r="D1270" s="5">
        <v>56843</v>
      </c>
    </row>
    <row r="1271" spans="2:4" ht="9.75" customHeight="1">
      <c r="B1271" s="2" t="s">
        <v>310</v>
      </c>
      <c r="C1271" s="5">
        <v>28314</v>
      </c>
      <c r="D1271" s="5">
        <v>14679</v>
      </c>
    </row>
    <row r="1272" spans="2:4" ht="9.75" customHeight="1">
      <c r="B1272" s="2" t="s">
        <v>791</v>
      </c>
      <c r="C1272" s="5">
        <v>66086</v>
      </c>
      <c r="D1272" s="5">
        <v>20992</v>
      </c>
    </row>
    <row r="1273" spans="2:4" ht="9.75" customHeight="1">
      <c r="B1273" s="2" t="s">
        <v>718</v>
      </c>
      <c r="C1273" s="5">
        <v>45194</v>
      </c>
      <c r="D1273" s="5">
        <v>15020</v>
      </c>
    </row>
    <row r="1274" spans="2:4" ht="9.75" customHeight="1">
      <c r="B1274" s="2" t="s">
        <v>792</v>
      </c>
      <c r="C1274" s="5">
        <v>58936</v>
      </c>
      <c r="D1274" s="5">
        <v>16032</v>
      </c>
    </row>
    <row r="1275" spans="2:4" ht="9.75" customHeight="1">
      <c r="B1275" s="2" t="s">
        <v>793</v>
      </c>
      <c r="C1275" s="5">
        <v>88281</v>
      </c>
      <c r="D1275" s="5">
        <v>38440</v>
      </c>
    </row>
    <row r="1276" spans="2:4" ht="9.75" customHeight="1">
      <c r="B1276" s="2" t="s">
        <v>759</v>
      </c>
      <c r="C1276" s="5">
        <v>16013</v>
      </c>
      <c r="D1276" s="5">
        <v>7744</v>
      </c>
    </row>
    <row r="1277" spans="2:4" ht="9.75" customHeight="1">
      <c r="B1277" s="2" t="s">
        <v>760</v>
      </c>
      <c r="C1277" s="5">
        <v>14222</v>
      </c>
      <c r="D1277" s="5">
        <v>8885</v>
      </c>
    </row>
    <row r="1278" spans="2:4" ht="9.75" customHeight="1">
      <c r="B1278" s="2" t="s">
        <v>13</v>
      </c>
      <c r="C1278" s="5">
        <v>288732</v>
      </c>
      <c r="D1278" s="5">
        <v>107113</v>
      </c>
    </row>
    <row r="1279" spans="2:4" ht="9.75" customHeight="1">
      <c r="B1279" s="8" t="s">
        <v>649</v>
      </c>
      <c r="C1279" s="5"/>
      <c r="D1279" s="5"/>
    </row>
    <row r="1280" spans="2:4" ht="9.75" customHeight="1">
      <c r="B1280" s="2" t="s">
        <v>546</v>
      </c>
      <c r="C1280" s="5">
        <v>7296</v>
      </c>
      <c r="D1280" s="5">
        <v>3016</v>
      </c>
    </row>
    <row r="1281" spans="2:4" ht="9.75" customHeight="1">
      <c r="B1281" s="2" t="s">
        <v>547</v>
      </c>
      <c r="C1281" s="5">
        <v>10860</v>
      </c>
      <c r="D1281" s="5">
        <v>4109</v>
      </c>
    </row>
    <row r="1282" spans="2:4" ht="9.75" customHeight="1">
      <c r="B1282" s="2" t="s">
        <v>548</v>
      </c>
      <c r="C1282" s="5">
        <v>5941</v>
      </c>
      <c r="D1282" s="5">
        <v>3204</v>
      </c>
    </row>
    <row r="1283" spans="2:4" ht="9.75" customHeight="1">
      <c r="B1283" s="2" t="s">
        <v>549</v>
      </c>
      <c r="C1283" s="5">
        <v>8398</v>
      </c>
      <c r="D1283" s="5">
        <v>3501</v>
      </c>
    </row>
    <row r="1284" spans="2:4" ht="9.75" customHeight="1">
      <c r="B1284" s="2" t="s">
        <v>550</v>
      </c>
      <c r="C1284" s="5">
        <v>2025</v>
      </c>
      <c r="D1284" s="5">
        <v>1342</v>
      </c>
    </row>
    <row r="1285" spans="2:4" ht="9.75" customHeight="1">
      <c r="B1285" s="2" t="s">
        <v>551</v>
      </c>
      <c r="C1285" s="5">
        <v>6800</v>
      </c>
      <c r="D1285" s="5">
        <v>3512</v>
      </c>
    </row>
    <row r="1286" spans="2:4" ht="9.75" customHeight="1">
      <c r="B1286" s="2" t="s">
        <v>552</v>
      </c>
      <c r="C1286" s="5">
        <v>9738</v>
      </c>
      <c r="D1286" s="5">
        <v>3295</v>
      </c>
    </row>
    <row r="1287" spans="2:4" ht="9.75" customHeight="1">
      <c r="B1287" s="2" t="s">
        <v>553</v>
      </c>
      <c r="C1287" s="5">
        <v>834</v>
      </c>
      <c r="D1287" s="5">
        <v>604</v>
      </c>
    </row>
    <row r="1288" spans="2:4" ht="9.75" customHeight="1">
      <c r="B1288" s="2" t="s">
        <v>554</v>
      </c>
      <c r="C1288" s="5">
        <v>5840</v>
      </c>
      <c r="D1288" s="5">
        <v>3691</v>
      </c>
    </row>
    <row r="1289" spans="2:4" ht="9.75" customHeight="1">
      <c r="B1289" s="2" t="s">
        <v>555</v>
      </c>
      <c r="C1289" s="5">
        <v>13722</v>
      </c>
      <c r="D1289" s="5">
        <v>3515</v>
      </c>
    </row>
    <row r="1290" spans="2:4" ht="9.75" customHeight="1">
      <c r="B1290" s="2" t="s">
        <v>556</v>
      </c>
      <c r="C1290" s="5">
        <v>17059</v>
      </c>
      <c r="D1290" s="5">
        <v>4285</v>
      </c>
    </row>
    <row r="1291" spans="2:4" ht="9.75" customHeight="1">
      <c r="B1291" s="2" t="s">
        <v>557</v>
      </c>
      <c r="C1291" s="5">
        <v>141644</v>
      </c>
      <c r="D1291" s="5">
        <v>49304</v>
      </c>
    </row>
    <row r="1292" spans="2:4" ht="9.75" customHeight="1">
      <c r="B1292" s="2" t="s">
        <v>558</v>
      </c>
      <c r="C1292" s="5">
        <v>17231</v>
      </c>
      <c r="D1292" s="5">
        <v>5841</v>
      </c>
    </row>
    <row r="1293" spans="2:4" ht="9.75" customHeight="1">
      <c r="B1293" s="2" t="s">
        <v>559</v>
      </c>
      <c r="C1293" s="5">
        <v>7162</v>
      </c>
      <c r="D1293" s="5">
        <v>4294</v>
      </c>
    </row>
    <row r="1294" spans="2:4" ht="9.75" customHeight="1">
      <c r="B1294" s="2" t="s">
        <v>560</v>
      </c>
      <c r="C1294" s="5">
        <v>21264</v>
      </c>
      <c r="D1294" s="5">
        <v>7139</v>
      </c>
    </row>
    <row r="1295" spans="2:4" ht="9.75" customHeight="1">
      <c r="B1295" s="2" t="s">
        <v>561</v>
      </c>
      <c r="C1295" s="5">
        <v>12918</v>
      </c>
      <c r="D1295" s="5">
        <v>6461</v>
      </c>
    </row>
    <row r="1296" spans="3:4" ht="4.5" customHeight="1">
      <c r="C1296" s="5"/>
      <c r="D1296" s="5"/>
    </row>
    <row r="1297" spans="1:4" ht="9.75" customHeight="1">
      <c r="A1297" s="1" t="s">
        <v>695</v>
      </c>
      <c r="C1297" s="5"/>
      <c r="D1297" s="5"/>
    </row>
    <row r="1298" spans="2:4" ht="9.75" customHeight="1">
      <c r="B1298" s="4" t="s">
        <v>651</v>
      </c>
      <c r="C1298" s="5">
        <v>56977</v>
      </c>
      <c r="D1298" s="5">
        <v>15499</v>
      </c>
    </row>
    <row r="1299" spans="2:4" s="6" customFormat="1" ht="9.75" customHeight="1">
      <c r="B1299" s="7" t="s">
        <v>652</v>
      </c>
      <c r="C1299" s="6">
        <f>C1298/72476</f>
        <v>0.786149897897235</v>
      </c>
      <c r="D1299" s="6">
        <f>D1298/72476</f>
        <v>0.21385010210276506</v>
      </c>
    </row>
    <row r="1300" spans="3:4" ht="3.75" customHeight="1">
      <c r="C1300" s="5"/>
      <c r="D1300" s="5"/>
    </row>
    <row r="1301" spans="2:4" ht="9.75" customHeight="1">
      <c r="B1301" s="2" t="s">
        <v>2</v>
      </c>
      <c r="C1301" s="5">
        <v>12908</v>
      </c>
      <c r="D1301" s="5">
        <v>3669</v>
      </c>
    </row>
    <row r="1302" spans="2:4" ht="9.75" customHeight="1">
      <c r="B1302" s="2" t="s">
        <v>3</v>
      </c>
      <c r="C1302" s="5">
        <v>12057</v>
      </c>
      <c r="D1302" s="5">
        <v>4089</v>
      </c>
    </row>
    <row r="1303" spans="2:4" ht="9.75" customHeight="1">
      <c r="B1303" s="2" t="s">
        <v>4</v>
      </c>
      <c r="C1303" s="5">
        <v>13631</v>
      </c>
      <c r="D1303" s="5">
        <v>1923</v>
      </c>
    </row>
    <row r="1304" spans="2:4" ht="9.75" customHeight="1">
      <c r="B1304" s="2" t="s">
        <v>5</v>
      </c>
      <c r="C1304" s="5">
        <v>5326</v>
      </c>
      <c r="D1304" s="5">
        <v>1506</v>
      </c>
    </row>
    <row r="1305" spans="2:4" ht="9.75" customHeight="1">
      <c r="B1305" s="2" t="s">
        <v>6</v>
      </c>
      <c r="C1305" s="5">
        <v>13055</v>
      </c>
      <c r="D1305" s="5">
        <v>4312</v>
      </c>
    </row>
    <row r="1306" spans="2:4" ht="9.75" customHeight="1">
      <c r="B1306" s="2" t="s">
        <v>511</v>
      </c>
      <c r="C1306" s="5">
        <v>13448</v>
      </c>
      <c r="D1306" s="5">
        <v>4699</v>
      </c>
    </row>
    <row r="1307" spans="2:4" ht="9.75" customHeight="1">
      <c r="B1307" s="2" t="s">
        <v>309</v>
      </c>
      <c r="C1307" s="5">
        <v>43529</v>
      </c>
      <c r="D1307" s="5">
        <v>10800</v>
      </c>
    </row>
    <row r="1308" spans="2:4" ht="9.75" customHeight="1">
      <c r="B1308" s="2" t="s">
        <v>310</v>
      </c>
      <c r="C1308" s="5">
        <v>56977</v>
      </c>
      <c r="D1308" s="5">
        <v>15499</v>
      </c>
    </row>
    <row r="1309" spans="2:4" ht="9.75" customHeight="1">
      <c r="B1309" s="2" t="s">
        <v>759</v>
      </c>
      <c r="C1309" s="5">
        <v>50289</v>
      </c>
      <c r="D1309" s="5">
        <v>13659</v>
      </c>
    </row>
    <row r="1310" spans="2:4" ht="9.75" customHeight="1">
      <c r="B1310" s="2" t="s">
        <v>760</v>
      </c>
      <c r="C1310" s="5">
        <v>6688</v>
      </c>
      <c r="D1310" s="5">
        <v>1840</v>
      </c>
    </row>
    <row r="1311" spans="2:4" ht="9.75" customHeight="1">
      <c r="B1311" s="2" t="s">
        <v>13</v>
      </c>
      <c r="C1311" s="5">
        <v>56977</v>
      </c>
      <c r="D1311" s="5">
        <v>15499</v>
      </c>
    </row>
    <row r="1312" spans="2:4" ht="9.75" customHeight="1">
      <c r="B1312" s="8" t="s">
        <v>649</v>
      </c>
      <c r="C1312" s="5"/>
      <c r="D1312" s="5"/>
    </row>
    <row r="1313" spans="2:4" ht="9.75" customHeight="1">
      <c r="B1313" s="2" t="s">
        <v>562</v>
      </c>
      <c r="C1313" s="5">
        <v>2353</v>
      </c>
      <c r="D1313" s="5">
        <v>633</v>
      </c>
    </row>
    <row r="1314" spans="2:4" ht="9.75" customHeight="1">
      <c r="B1314" s="2" t="s">
        <v>563</v>
      </c>
      <c r="C1314" s="5">
        <v>14988</v>
      </c>
      <c r="D1314" s="5">
        <v>2190</v>
      </c>
    </row>
    <row r="1315" spans="2:4" ht="9.75" customHeight="1">
      <c r="B1315" s="2" t="s">
        <v>564</v>
      </c>
      <c r="C1315" s="5">
        <v>2678</v>
      </c>
      <c r="D1315" s="5">
        <v>1334</v>
      </c>
    </row>
    <row r="1316" spans="2:4" ht="9.75" customHeight="1">
      <c r="B1316" s="2" t="s">
        <v>565</v>
      </c>
      <c r="C1316" s="5">
        <v>4963</v>
      </c>
      <c r="D1316" s="5">
        <v>1191</v>
      </c>
    </row>
    <row r="1317" spans="2:4" ht="9.75" customHeight="1">
      <c r="B1317" s="2" t="s">
        <v>566</v>
      </c>
      <c r="C1317" s="5">
        <v>31995</v>
      </c>
      <c r="D1317" s="5">
        <v>10151</v>
      </c>
    </row>
    <row r="1318" spans="3:4" ht="4.5" customHeight="1">
      <c r="C1318" s="5"/>
      <c r="D1318" s="5"/>
    </row>
    <row r="1319" spans="1:4" ht="9.75" customHeight="1">
      <c r="A1319" s="1" t="s">
        <v>696</v>
      </c>
      <c r="C1319" s="5"/>
      <c r="D1319" s="5"/>
    </row>
    <row r="1320" spans="2:4" ht="9.75" customHeight="1">
      <c r="B1320" s="4" t="s">
        <v>651</v>
      </c>
      <c r="C1320" s="5">
        <v>21509</v>
      </c>
      <c r="D1320" s="5">
        <v>35007</v>
      </c>
    </row>
    <row r="1321" spans="2:4" s="6" customFormat="1" ht="9.75" customHeight="1">
      <c r="B1321" s="7" t="s">
        <v>652</v>
      </c>
      <c r="C1321" s="6">
        <f>C1320/56516</f>
        <v>0.38058248991436056</v>
      </c>
      <c r="D1321" s="6">
        <f>D1320/56516</f>
        <v>0.6194175100856395</v>
      </c>
    </row>
    <row r="1322" spans="3:4" ht="3.75" customHeight="1">
      <c r="C1322" s="5"/>
      <c r="D1322" s="5"/>
    </row>
    <row r="1323" spans="2:4" ht="9.75" customHeight="1">
      <c r="B1323" s="2" t="s">
        <v>2</v>
      </c>
      <c r="C1323" s="5">
        <v>4836</v>
      </c>
      <c r="D1323" s="5">
        <v>5793</v>
      </c>
    </row>
    <row r="1324" spans="2:4" ht="9.75" customHeight="1">
      <c r="B1324" s="2" t="s">
        <v>3</v>
      </c>
      <c r="C1324" s="5">
        <v>4606</v>
      </c>
      <c r="D1324" s="5">
        <v>7106</v>
      </c>
    </row>
    <row r="1325" spans="2:4" ht="9.75" customHeight="1">
      <c r="B1325" s="2" t="s">
        <v>4</v>
      </c>
      <c r="C1325" s="5">
        <v>4004</v>
      </c>
      <c r="D1325" s="5">
        <v>7392</v>
      </c>
    </row>
    <row r="1326" spans="2:4" ht="9.75" customHeight="1">
      <c r="B1326" s="2" t="s">
        <v>5</v>
      </c>
      <c r="C1326" s="5">
        <v>4227</v>
      </c>
      <c r="D1326" s="5">
        <v>7056</v>
      </c>
    </row>
    <row r="1327" spans="2:4" ht="9.75" customHeight="1">
      <c r="B1327" s="2" t="s">
        <v>6</v>
      </c>
      <c r="C1327" s="5">
        <v>3836</v>
      </c>
      <c r="D1327" s="5">
        <v>7660</v>
      </c>
    </row>
    <row r="1328" spans="2:4" ht="9.75" customHeight="1">
      <c r="B1328" s="2" t="s">
        <v>40</v>
      </c>
      <c r="C1328" s="5">
        <v>21509</v>
      </c>
      <c r="D1328" s="5">
        <v>35007</v>
      </c>
    </row>
    <row r="1329" spans="2:4" ht="9.75" customHeight="1">
      <c r="B1329" s="2" t="s">
        <v>30</v>
      </c>
      <c r="C1329" s="5">
        <v>21509</v>
      </c>
      <c r="D1329" s="5">
        <v>35007</v>
      </c>
    </row>
    <row r="1330" spans="2:4" ht="9.75" customHeight="1">
      <c r="B1330" s="2" t="s">
        <v>720</v>
      </c>
      <c r="C1330" s="5">
        <v>21509</v>
      </c>
      <c r="D1330" s="5">
        <v>35007</v>
      </c>
    </row>
    <row r="1331" spans="2:4" ht="9.75" customHeight="1">
      <c r="B1331" s="2" t="s">
        <v>31</v>
      </c>
      <c r="C1331" s="5">
        <v>21509</v>
      </c>
      <c r="D1331" s="5">
        <v>35007</v>
      </c>
    </row>
    <row r="1332" spans="2:4" ht="9.75" customHeight="1">
      <c r="B1332" s="8" t="s">
        <v>649</v>
      </c>
      <c r="C1332" s="5"/>
      <c r="D1332" s="5"/>
    </row>
    <row r="1333" spans="2:4" ht="9.75" customHeight="1">
      <c r="B1333" s="2" t="s">
        <v>567</v>
      </c>
      <c r="C1333" s="5">
        <v>782</v>
      </c>
      <c r="D1333" s="5">
        <v>1328</v>
      </c>
    </row>
    <row r="1334" spans="2:4" ht="9.75" customHeight="1">
      <c r="B1334" s="2" t="s">
        <v>568</v>
      </c>
      <c r="C1334" s="5">
        <v>11124</v>
      </c>
      <c r="D1334" s="5">
        <v>15895</v>
      </c>
    </row>
    <row r="1335" spans="2:4" ht="9.75" customHeight="1">
      <c r="B1335" s="2" t="s">
        <v>569</v>
      </c>
      <c r="C1335" s="5">
        <v>1085</v>
      </c>
      <c r="D1335" s="5">
        <v>1633</v>
      </c>
    </row>
    <row r="1336" spans="2:4" ht="9.75" customHeight="1">
      <c r="B1336" s="2" t="s">
        <v>570</v>
      </c>
      <c r="C1336" s="5">
        <v>8518</v>
      </c>
      <c r="D1336" s="5">
        <v>16151</v>
      </c>
    </row>
    <row r="1337" spans="3:4" ht="4.5" customHeight="1">
      <c r="C1337" s="5"/>
      <c r="D1337" s="5"/>
    </row>
    <row r="1338" spans="1:4" ht="9.75" customHeight="1">
      <c r="A1338" s="1" t="s">
        <v>697</v>
      </c>
      <c r="C1338" s="5"/>
      <c r="D1338" s="5"/>
    </row>
    <row r="1339" spans="2:4" ht="9.75" customHeight="1">
      <c r="B1339" s="4" t="s">
        <v>651</v>
      </c>
      <c r="C1339" s="5">
        <v>679</v>
      </c>
      <c r="D1339" s="5">
        <v>857</v>
      </c>
    </row>
    <row r="1340" spans="2:4" s="6" customFormat="1" ht="9.75" customHeight="1">
      <c r="B1340" s="7" t="s">
        <v>652</v>
      </c>
      <c r="C1340" s="6">
        <f>C1339/1536</f>
        <v>0.4420572916666667</v>
      </c>
      <c r="D1340" s="6">
        <f>D1339/1536</f>
        <v>0.5579427083333334</v>
      </c>
    </row>
    <row r="1341" spans="3:4" ht="3.75" customHeight="1">
      <c r="C1341" s="5"/>
      <c r="D1341" s="5"/>
    </row>
    <row r="1342" spans="2:4" ht="9.75" customHeight="1">
      <c r="B1342" s="2" t="s">
        <v>2</v>
      </c>
      <c r="C1342" s="5">
        <v>206</v>
      </c>
      <c r="D1342" s="5">
        <v>193</v>
      </c>
    </row>
    <row r="1343" spans="2:4" ht="9.75" customHeight="1">
      <c r="B1343" s="2" t="s">
        <v>3</v>
      </c>
      <c r="C1343" s="5">
        <v>147</v>
      </c>
      <c r="D1343" s="5">
        <v>156</v>
      </c>
    </row>
    <row r="1344" spans="2:4" ht="9.75" customHeight="1">
      <c r="B1344" s="2" t="s">
        <v>4</v>
      </c>
      <c r="C1344" s="5">
        <v>135</v>
      </c>
      <c r="D1344" s="5">
        <v>205</v>
      </c>
    </row>
    <row r="1345" spans="2:4" ht="9.75" customHeight="1">
      <c r="B1345" s="2" t="s">
        <v>5</v>
      </c>
      <c r="C1345" s="5">
        <v>104</v>
      </c>
      <c r="D1345" s="5">
        <v>157</v>
      </c>
    </row>
    <row r="1346" spans="2:4" ht="9.75" customHeight="1">
      <c r="B1346" s="2" t="s">
        <v>6</v>
      </c>
      <c r="C1346" s="5">
        <v>87</v>
      </c>
      <c r="D1346" s="5">
        <v>146</v>
      </c>
    </row>
    <row r="1347" spans="2:4" ht="9.75" customHeight="1">
      <c r="B1347" s="2" t="s">
        <v>40</v>
      </c>
      <c r="C1347" s="5">
        <v>679</v>
      </c>
      <c r="D1347" s="5">
        <v>857</v>
      </c>
    </row>
    <row r="1348" spans="2:4" ht="9.75" customHeight="1">
      <c r="B1348" s="2" t="s">
        <v>30</v>
      </c>
      <c r="C1348" s="5">
        <v>679</v>
      </c>
      <c r="D1348" s="5">
        <v>857</v>
      </c>
    </row>
    <row r="1349" spans="2:4" ht="9.75" customHeight="1">
      <c r="B1349" s="2" t="s">
        <v>720</v>
      </c>
      <c r="C1349" s="5">
        <v>679</v>
      </c>
      <c r="D1349" s="5">
        <v>857</v>
      </c>
    </row>
    <row r="1350" spans="2:4" ht="9.75" customHeight="1">
      <c r="B1350" s="2" t="s">
        <v>31</v>
      </c>
      <c r="C1350" s="5">
        <v>679</v>
      </c>
      <c r="D1350" s="5">
        <v>857</v>
      </c>
    </row>
    <row r="1351" spans="2:4" ht="9.75" customHeight="1">
      <c r="B1351" s="8" t="s">
        <v>649</v>
      </c>
      <c r="C1351" s="5"/>
      <c r="D1351" s="5"/>
    </row>
    <row r="1352" spans="2:4" ht="9.75" customHeight="1">
      <c r="B1352" s="2" t="s">
        <v>571</v>
      </c>
      <c r="C1352" s="5">
        <v>111</v>
      </c>
      <c r="D1352" s="5">
        <v>158</v>
      </c>
    </row>
    <row r="1353" spans="2:4" ht="9.75" customHeight="1">
      <c r="B1353" s="2" t="s">
        <v>572</v>
      </c>
      <c r="C1353" s="5">
        <v>568</v>
      </c>
      <c r="D1353" s="5">
        <v>699</v>
      </c>
    </row>
    <row r="1354" spans="3:4" ht="4.5" customHeight="1">
      <c r="C1354" s="5"/>
      <c r="D1354" s="5"/>
    </row>
    <row r="1355" spans="1:4" ht="9.75" customHeight="1">
      <c r="A1355" s="1" t="s">
        <v>698</v>
      </c>
      <c r="C1355" s="5"/>
      <c r="D1355" s="5"/>
    </row>
    <row r="1356" spans="2:4" ht="9.75" customHeight="1">
      <c r="B1356" s="4" t="s">
        <v>651</v>
      </c>
      <c r="C1356" s="5">
        <v>6103</v>
      </c>
      <c r="D1356" s="5">
        <v>7717</v>
      </c>
    </row>
    <row r="1357" spans="2:4" s="6" customFormat="1" ht="9.75" customHeight="1">
      <c r="B1357" s="7" t="s">
        <v>652</v>
      </c>
      <c r="C1357" s="6">
        <f>C1356/13820</f>
        <v>0.44160636758321276</v>
      </c>
      <c r="D1357" s="6">
        <f>D1356/13820</f>
        <v>0.5583936324167873</v>
      </c>
    </row>
    <row r="1358" spans="3:4" ht="3.75" customHeight="1">
      <c r="C1358" s="5"/>
      <c r="D1358" s="5"/>
    </row>
    <row r="1359" spans="2:4" ht="9.75" customHeight="1">
      <c r="B1359" s="2" t="s">
        <v>2</v>
      </c>
      <c r="C1359" s="5">
        <v>819</v>
      </c>
      <c r="D1359" s="5">
        <v>1587</v>
      </c>
    </row>
    <row r="1360" spans="2:4" ht="9.75" customHeight="1">
      <c r="B1360" s="2" t="s">
        <v>3</v>
      </c>
      <c r="C1360" s="5">
        <v>1813</v>
      </c>
      <c r="D1360" s="5">
        <v>1152</v>
      </c>
    </row>
    <row r="1361" spans="2:4" ht="9.75" customHeight="1">
      <c r="B1361" s="2" t="s">
        <v>4</v>
      </c>
      <c r="C1361" s="5">
        <v>1418</v>
      </c>
      <c r="D1361" s="5">
        <v>1593</v>
      </c>
    </row>
    <row r="1362" spans="2:4" ht="9.75" customHeight="1">
      <c r="B1362" s="2" t="s">
        <v>5</v>
      </c>
      <c r="C1362" s="5">
        <v>1039</v>
      </c>
      <c r="D1362" s="5">
        <v>1579</v>
      </c>
    </row>
    <row r="1363" spans="2:4" ht="9.75" customHeight="1">
      <c r="B1363" s="2" t="s">
        <v>6</v>
      </c>
      <c r="C1363" s="5">
        <v>1014</v>
      </c>
      <c r="D1363" s="5">
        <v>1806</v>
      </c>
    </row>
    <row r="1364" spans="2:4" ht="9.75" customHeight="1">
      <c r="B1364" s="2" t="s">
        <v>40</v>
      </c>
      <c r="C1364" s="5">
        <v>6103</v>
      </c>
      <c r="D1364" s="5">
        <v>7717</v>
      </c>
    </row>
    <row r="1365" spans="2:4" ht="9.75" customHeight="1">
      <c r="B1365" s="2" t="s">
        <v>30</v>
      </c>
      <c r="C1365" s="5">
        <v>6103</v>
      </c>
      <c r="D1365" s="5">
        <v>7717</v>
      </c>
    </row>
    <row r="1366" spans="2:4" ht="9.75" customHeight="1">
      <c r="B1366" s="2" t="s">
        <v>720</v>
      </c>
      <c r="C1366" s="5">
        <v>6103</v>
      </c>
      <c r="D1366" s="5">
        <v>7717</v>
      </c>
    </row>
    <row r="1367" spans="2:4" ht="9.75" customHeight="1">
      <c r="B1367" s="2" t="s">
        <v>31</v>
      </c>
      <c r="C1367" s="5">
        <v>6103</v>
      </c>
      <c r="D1367" s="5">
        <v>7717</v>
      </c>
    </row>
    <row r="1368" spans="2:4" ht="9.75" customHeight="1">
      <c r="B1368" s="8" t="s">
        <v>649</v>
      </c>
      <c r="C1368" s="5"/>
      <c r="D1368" s="5"/>
    </row>
    <row r="1369" spans="2:4" ht="9.75" customHeight="1">
      <c r="B1369" s="2" t="s">
        <v>573</v>
      </c>
      <c r="C1369" s="5">
        <v>59</v>
      </c>
      <c r="D1369" s="5">
        <v>111</v>
      </c>
    </row>
    <row r="1370" spans="2:4" ht="9.75" customHeight="1">
      <c r="B1370" s="2" t="s">
        <v>574</v>
      </c>
      <c r="C1370" s="5">
        <v>313</v>
      </c>
      <c r="D1370" s="5">
        <v>197</v>
      </c>
    </row>
    <row r="1371" spans="2:4" ht="9.75" customHeight="1">
      <c r="B1371" s="2" t="s">
        <v>575</v>
      </c>
      <c r="C1371" s="5">
        <v>91</v>
      </c>
      <c r="D1371" s="5">
        <v>138</v>
      </c>
    </row>
    <row r="1372" spans="2:4" ht="9.75" customHeight="1">
      <c r="B1372" s="2" t="s">
        <v>576</v>
      </c>
      <c r="C1372" s="5">
        <v>57</v>
      </c>
      <c r="D1372" s="5">
        <v>125</v>
      </c>
    </row>
    <row r="1373" spans="2:4" ht="9.75" customHeight="1">
      <c r="B1373" s="2" t="s">
        <v>577</v>
      </c>
      <c r="C1373" s="5">
        <v>110</v>
      </c>
      <c r="D1373" s="5">
        <v>201</v>
      </c>
    </row>
    <row r="1374" spans="2:4" ht="9.75" customHeight="1">
      <c r="B1374" s="2" t="s">
        <v>578</v>
      </c>
      <c r="C1374" s="5">
        <v>721</v>
      </c>
      <c r="D1374" s="5">
        <v>345</v>
      </c>
    </row>
    <row r="1375" spans="2:4" ht="9.75" customHeight="1">
      <c r="B1375" s="2" t="s">
        <v>579</v>
      </c>
      <c r="C1375" s="5">
        <v>48</v>
      </c>
      <c r="D1375" s="5">
        <v>93</v>
      </c>
    </row>
    <row r="1376" spans="2:4" ht="9.75" customHeight="1">
      <c r="B1376" s="2" t="s">
        <v>580</v>
      </c>
      <c r="C1376" s="5">
        <v>340</v>
      </c>
      <c r="D1376" s="5">
        <v>229</v>
      </c>
    </row>
    <row r="1377" spans="2:4" ht="9.75" customHeight="1">
      <c r="B1377" s="2" t="s">
        <v>581</v>
      </c>
      <c r="C1377" s="5">
        <v>850</v>
      </c>
      <c r="D1377" s="5">
        <v>1089</v>
      </c>
    </row>
    <row r="1378" spans="2:4" ht="9.75" customHeight="1">
      <c r="B1378" s="2" t="s">
        <v>582</v>
      </c>
      <c r="C1378" s="5">
        <v>3514</v>
      </c>
      <c r="D1378" s="5">
        <v>5189</v>
      </c>
    </row>
    <row r="1379" spans="3:4" ht="4.5" customHeight="1">
      <c r="C1379" s="5"/>
      <c r="D1379" s="5"/>
    </row>
    <row r="1380" spans="1:4" ht="9.75" customHeight="1">
      <c r="A1380" s="1" t="s">
        <v>699</v>
      </c>
      <c r="C1380" s="5"/>
      <c r="D1380" s="5"/>
    </row>
    <row r="1381" spans="2:4" ht="9.75" customHeight="1">
      <c r="B1381" s="4" t="s">
        <v>651</v>
      </c>
      <c r="C1381" s="5">
        <v>57874</v>
      </c>
      <c r="D1381" s="5">
        <v>31754</v>
      </c>
    </row>
    <row r="1382" spans="2:4" s="6" customFormat="1" ht="9.75" customHeight="1">
      <c r="B1382" s="7" t="s">
        <v>652</v>
      </c>
      <c r="C1382" s="6">
        <f>C1381/89628</f>
        <v>0.6457133931360736</v>
      </c>
      <c r="D1382" s="6">
        <f>D1381/89628</f>
        <v>0.35428660686392643</v>
      </c>
    </row>
    <row r="1383" spans="3:4" ht="3.75" customHeight="1">
      <c r="C1383" s="5"/>
      <c r="D1383" s="5"/>
    </row>
    <row r="1384" spans="2:4" ht="9.75" customHeight="1">
      <c r="B1384" s="2" t="s">
        <v>2</v>
      </c>
      <c r="C1384" s="5">
        <v>12170</v>
      </c>
      <c r="D1384" s="5">
        <v>3041</v>
      </c>
    </row>
    <row r="1385" spans="2:4" ht="9.75" customHeight="1">
      <c r="B1385" s="2" t="s">
        <v>3</v>
      </c>
      <c r="C1385" s="5">
        <v>14417</v>
      </c>
      <c r="D1385" s="5">
        <v>6068</v>
      </c>
    </row>
    <row r="1386" spans="2:4" ht="9.75" customHeight="1">
      <c r="B1386" s="2" t="s">
        <v>4</v>
      </c>
      <c r="C1386" s="5">
        <v>9930</v>
      </c>
      <c r="D1386" s="5">
        <v>5428</v>
      </c>
    </row>
    <row r="1387" spans="2:4" ht="9.75" customHeight="1">
      <c r="B1387" s="2" t="s">
        <v>5</v>
      </c>
      <c r="C1387" s="5">
        <v>9701</v>
      </c>
      <c r="D1387" s="5">
        <v>8602</v>
      </c>
    </row>
    <row r="1388" spans="2:4" ht="9.75" customHeight="1">
      <c r="B1388" s="2" t="s">
        <v>6</v>
      </c>
      <c r="C1388" s="5">
        <v>11656</v>
      </c>
      <c r="D1388" s="5">
        <v>8615</v>
      </c>
    </row>
    <row r="1389" spans="2:4" ht="9.75" customHeight="1">
      <c r="B1389" s="2" t="s">
        <v>50</v>
      </c>
      <c r="C1389" s="5">
        <v>33981</v>
      </c>
      <c r="D1389" s="5">
        <v>24288</v>
      </c>
    </row>
    <row r="1390" spans="2:4" ht="9.75" customHeight="1">
      <c r="B1390" s="2" t="s">
        <v>54</v>
      </c>
      <c r="C1390" s="5">
        <v>23893</v>
      </c>
      <c r="D1390" s="5">
        <v>7466</v>
      </c>
    </row>
    <row r="1391" spans="2:4" ht="9.75" customHeight="1">
      <c r="B1391" s="2" t="s">
        <v>57</v>
      </c>
      <c r="C1391" s="5">
        <v>57874</v>
      </c>
      <c r="D1391" s="5">
        <v>31754</v>
      </c>
    </row>
    <row r="1392" spans="2:4" ht="9.75" customHeight="1">
      <c r="B1392" s="2" t="s">
        <v>722</v>
      </c>
      <c r="C1392" s="5">
        <v>3813</v>
      </c>
      <c r="D1392" s="5">
        <v>4325</v>
      </c>
    </row>
    <row r="1393" spans="2:4" ht="9.75" customHeight="1">
      <c r="B1393" s="2" t="s">
        <v>723</v>
      </c>
      <c r="C1393" s="5">
        <v>30164</v>
      </c>
      <c r="D1393" s="5">
        <v>19963</v>
      </c>
    </row>
    <row r="1394" spans="2:4" ht="9.75" customHeight="1">
      <c r="B1394" s="2" t="s">
        <v>724</v>
      </c>
      <c r="C1394" s="5">
        <v>23897</v>
      </c>
      <c r="D1394" s="5">
        <v>7466</v>
      </c>
    </row>
    <row r="1395" spans="2:4" ht="9.75" customHeight="1">
      <c r="B1395" s="2" t="s">
        <v>13</v>
      </c>
      <c r="C1395" s="5">
        <v>57874</v>
      </c>
      <c r="D1395" s="5">
        <v>31754</v>
      </c>
    </row>
    <row r="1396" spans="2:4" ht="9.75" customHeight="1">
      <c r="B1396" s="8" t="s">
        <v>649</v>
      </c>
      <c r="C1396" s="5"/>
      <c r="D1396" s="5"/>
    </row>
    <row r="1397" spans="2:4" ht="9.75" customHeight="1">
      <c r="B1397" s="2" t="s">
        <v>583</v>
      </c>
      <c r="C1397" s="5">
        <v>6372</v>
      </c>
      <c r="D1397" s="5">
        <v>2882</v>
      </c>
    </row>
    <row r="1398" spans="2:4" ht="9.75" customHeight="1">
      <c r="B1398" s="2" t="s">
        <v>584</v>
      </c>
      <c r="C1398" s="5">
        <v>2146</v>
      </c>
      <c r="D1398" s="5">
        <v>1974</v>
      </c>
    </row>
    <row r="1399" spans="2:4" ht="9.75" customHeight="1">
      <c r="B1399" s="2" t="s">
        <v>585</v>
      </c>
      <c r="C1399" s="5">
        <v>12895</v>
      </c>
      <c r="D1399" s="5">
        <v>7155</v>
      </c>
    </row>
    <row r="1400" spans="2:4" ht="9.75" customHeight="1">
      <c r="B1400" s="2" t="s">
        <v>586</v>
      </c>
      <c r="C1400" s="5">
        <v>1788</v>
      </c>
      <c r="D1400" s="5">
        <v>1595</v>
      </c>
    </row>
    <row r="1401" spans="2:4" ht="9.75" customHeight="1">
      <c r="B1401" s="2" t="s">
        <v>587</v>
      </c>
      <c r="C1401" s="5">
        <v>3467</v>
      </c>
      <c r="D1401" s="5">
        <v>1549</v>
      </c>
    </row>
    <row r="1402" spans="2:4" ht="9.75" customHeight="1">
      <c r="B1402" s="2" t="s">
        <v>588</v>
      </c>
      <c r="C1402" s="5">
        <v>11577</v>
      </c>
      <c r="D1402" s="5">
        <v>9139</v>
      </c>
    </row>
    <row r="1403" spans="2:4" ht="9.75" customHeight="1">
      <c r="B1403" s="2" t="s">
        <v>589</v>
      </c>
      <c r="C1403" s="5">
        <v>17512</v>
      </c>
      <c r="D1403" s="5">
        <v>4573</v>
      </c>
    </row>
    <row r="1404" spans="2:4" ht="9.75" customHeight="1">
      <c r="B1404" s="2" t="s">
        <v>590</v>
      </c>
      <c r="C1404" s="5">
        <v>2117</v>
      </c>
      <c r="D1404" s="5">
        <v>2887</v>
      </c>
    </row>
    <row r="1405" spans="3:4" ht="4.5" customHeight="1">
      <c r="C1405" s="5"/>
      <c r="D1405" s="5"/>
    </row>
    <row r="1406" spans="1:4" ht="9.75" customHeight="1">
      <c r="A1406" s="1" t="s">
        <v>700</v>
      </c>
      <c r="C1406" s="5"/>
      <c r="D1406" s="5"/>
    </row>
    <row r="1407" spans="2:4" ht="9.75" customHeight="1">
      <c r="B1407" s="4" t="s">
        <v>651</v>
      </c>
      <c r="C1407" s="5">
        <v>107328</v>
      </c>
      <c r="D1407" s="5">
        <v>36249</v>
      </c>
    </row>
    <row r="1408" spans="2:4" s="6" customFormat="1" ht="9.75" customHeight="1">
      <c r="B1408" s="7" t="s">
        <v>652</v>
      </c>
      <c r="C1408" s="6">
        <f>C1407/143577</f>
        <v>0.7475292003593891</v>
      </c>
      <c r="D1408" s="6">
        <f>D1407/143577</f>
        <v>0.252470799640611</v>
      </c>
    </row>
    <row r="1409" spans="3:4" ht="3.75" customHeight="1">
      <c r="C1409" s="5"/>
      <c r="D1409" s="5"/>
    </row>
    <row r="1410" spans="2:4" ht="9.75" customHeight="1">
      <c r="B1410" s="2" t="s">
        <v>2</v>
      </c>
      <c r="C1410" s="5">
        <v>26034</v>
      </c>
      <c r="D1410" s="5">
        <v>9224</v>
      </c>
    </row>
    <row r="1411" spans="2:4" ht="9.75" customHeight="1">
      <c r="B1411" s="2" t="s">
        <v>3</v>
      </c>
      <c r="C1411" s="5">
        <v>22614</v>
      </c>
      <c r="D1411" s="5">
        <v>7631</v>
      </c>
    </row>
    <row r="1412" spans="2:4" ht="9.75" customHeight="1">
      <c r="B1412" s="2" t="s">
        <v>4</v>
      </c>
      <c r="C1412" s="5">
        <v>16643</v>
      </c>
      <c r="D1412" s="5">
        <v>5255</v>
      </c>
    </row>
    <row r="1413" spans="2:4" ht="9.75" customHeight="1">
      <c r="B1413" s="2" t="s">
        <v>5</v>
      </c>
      <c r="C1413" s="5">
        <v>20006</v>
      </c>
      <c r="D1413" s="5">
        <v>8654</v>
      </c>
    </row>
    <row r="1414" spans="2:4" ht="9.75" customHeight="1">
      <c r="B1414" s="2" t="s">
        <v>6</v>
      </c>
      <c r="C1414" s="5">
        <v>22031</v>
      </c>
      <c r="D1414" s="5">
        <v>5485</v>
      </c>
    </row>
    <row r="1415" spans="2:4" ht="9.75" customHeight="1">
      <c r="B1415" s="2" t="s">
        <v>78</v>
      </c>
      <c r="C1415" s="5">
        <v>48523</v>
      </c>
      <c r="D1415" s="5">
        <v>15740</v>
      </c>
    </row>
    <row r="1416" spans="2:4" ht="9.75" customHeight="1">
      <c r="B1416" s="2" t="s">
        <v>54</v>
      </c>
      <c r="C1416" s="5">
        <v>58805</v>
      </c>
      <c r="D1416" s="5">
        <v>20509</v>
      </c>
    </row>
    <row r="1417" spans="2:4" ht="9.75" customHeight="1">
      <c r="B1417" s="2" t="s">
        <v>79</v>
      </c>
      <c r="C1417" s="5">
        <v>76380</v>
      </c>
      <c r="D1417" s="5">
        <v>25688</v>
      </c>
    </row>
    <row r="1418" spans="2:4" ht="9.75" customHeight="1">
      <c r="B1418" s="2" t="s">
        <v>57</v>
      </c>
      <c r="C1418" s="5">
        <v>30948</v>
      </c>
      <c r="D1418" s="5">
        <v>10561</v>
      </c>
    </row>
    <row r="1419" spans="2:4" ht="9.75" customHeight="1">
      <c r="B1419" s="2" t="s">
        <v>725</v>
      </c>
      <c r="C1419" s="5">
        <v>47674</v>
      </c>
      <c r="D1419" s="5">
        <v>17011</v>
      </c>
    </row>
    <row r="1420" spans="2:4" ht="9.75" customHeight="1">
      <c r="B1420" s="2" t="s">
        <v>722</v>
      </c>
      <c r="C1420" s="5">
        <v>12893</v>
      </c>
      <c r="D1420" s="5">
        <v>4742</v>
      </c>
    </row>
    <row r="1421" spans="2:4" ht="9.75" customHeight="1">
      <c r="B1421" s="2" t="s">
        <v>757</v>
      </c>
      <c r="C1421" s="5">
        <v>46761</v>
      </c>
      <c r="D1421" s="5">
        <v>14496</v>
      </c>
    </row>
    <row r="1422" spans="2:4" ht="9.75" customHeight="1">
      <c r="B1422" s="2" t="s">
        <v>13</v>
      </c>
      <c r="C1422" s="5">
        <v>107328</v>
      </c>
      <c r="D1422" s="5">
        <v>36249</v>
      </c>
    </row>
    <row r="1423" spans="2:4" ht="9.75" customHeight="1">
      <c r="B1423" s="8" t="s">
        <v>649</v>
      </c>
      <c r="C1423" s="5"/>
      <c r="D1423" s="5"/>
    </row>
    <row r="1424" spans="2:4" ht="9.75" customHeight="1">
      <c r="B1424" s="2" t="s">
        <v>591</v>
      </c>
      <c r="C1424" s="5">
        <v>1801</v>
      </c>
      <c r="D1424" s="5">
        <v>756</v>
      </c>
    </row>
    <row r="1425" spans="2:4" ht="9.75" customHeight="1">
      <c r="B1425" s="2" t="s">
        <v>592</v>
      </c>
      <c r="C1425" s="5">
        <v>1695</v>
      </c>
      <c r="D1425" s="5">
        <v>472</v>
      </c>
    </row>
    <row r="1426" spans="2:4" ht="9.75" customHeight="1">
      <c r="B1426" s="2" t="s">
        <v>593</v>
      </c>
      <c r="C1426" s="5">
        <v>3168</v>
      </c>
      <c r="D1426" s="5">
        <v>967</v>
      </c>
    </row>
    <row r="1427" spans="2:4" ht="9.75" customHeight="1">
      <c r="B1427" s="2" t="s">
        <v>594</v>
      </c>
      <c r="C1427" s="5">
        <v>14525</v>
      </c>
      <c r="D1427" s="5">
        <v>4466</v>
      </c>
    </row>
    <row r="1428" spans="2:4" ht="9.75" customHeight="1">
      <c r="B1428" s="2" t="s">
        <v>595</v>
      </c>
      <c r="C1428" s="5">
        <v>6718</v>
      </c>
      <c r="D1428" s="5">
        <v>2643</v>
      </c>
    </row>
    <row r="1429" spans="2:4" ht="9.75" customHeight="1">
      <c r="B1429" s="2" t="s">
        <v>596</v>
      </c>
      <c r="C1429" s="5">
        <v>33094</v>
      </c>
      <c r="D1429" s="5">
        <v>11042</v>
      </c>
    </row>
    <row r="1430" spans="2:4" ht="9.75" customHeight="1">
      <c r="B1430" s="2" t="s">
        <v>597</v>
      </c>
      <c r="C1430" s="5">
        <v>2744</v>
      </c>
      <c r="D1430" s="5">
        <v>403</v>
      </c>
    </row>
    <row r="1431" spans="2:4" ht="9.75" customHeight="1">
      <c r="B1431" s="2" t="s">
        <v>598</v>
      </c>
      <c r="C1431" s="5">
        <v>3200</v>
      </c>
      <c r="D1431" s="5">
        <v>982</v>
      </c>
    </row>
    <row r="1432" spans="2:4" ht="9.75" customHeight="1">
      <c r="B1432" s="2" t="s">
        <v>599</v>
      </c>
      <c r="C1432" s="5">
        <v>5068</v>
      </c>
      <c r="D1432" s="5">
        <v>2480</v>
      </c>
    </row>
    <row r="1433" spans="2:4" ht="9.75" customHeight="1">
      <c r="B1433" s="2" t="s">
        <v>600</v>
      </c>
      <c r="C1433" s="5">
        <v>35315</v>
      </c>
      <c r="D1433" s="5">
        <v>12038</v>
      </c>
    </row>
    <row r="1434" spans="3:4" ht="4.5" customHeight="1">
      <c r="C1434" s="5"/>
      <c r="D1434" s="5"/>
    </row>
    <row r="1435" spans="1:4" ht="9.75" customHeight="1">
      <c r="A1435" s="1" t="s">
        <v>701</v>
      </c>
      <c r="C1435" s="5"/>
      <c r="D1435" s="5"/>
    </row>
    <row r="1436" spans="2:4" ht="9.75" customHeight="1">
      <c r="B1436" s="4" t="s">
        <v>651</v>
      </c>
      <c r="C1436" s="5">
        <v>46566</v>
      </c>
      <c r="D1436" s="5">
        <v>43786</v>
      </c>
    </row>
    <row r="1437" spans="2:4" s="6" customFormat="1" ht="9.75" customHeight="1">
      <c r="B1437" s="7" t="s">
        <v>652</v>
      </c>
      <c r="C1437" s="6">
        <f>C1436/90352</f>
        <v>0.5153842748361962</v>
      </c>
      <c r="D1437" s="6">
        <f>D1436/90352</f>
        <v>0.4846157251638038</v>
      </c>
    </row>
    <row r="1438" spans="3:4" ht="3.75" customHeight="1">
      <c r="C1438" s="5"/>
      <c r="D1438" s="5"/>
    </row>
    <row r="1439" spans="2:4" ht="9.75" customHeight="1">
      <c r="B1439" s="2" t="s">
        <v>2</v>
      </c>
      <c r="C1439" s="5">
        <v>9536</v>
      </c>
      <c r="D1439" s="5">
        <v>11182</v>
      </c>
    </row>
    <row r="1440" spans="2:4" ht="9.75" customHeight="1">
      <c r="B1440" s="2" t="s">
        <v>3</v>
      </c>
      <c r="C1440" s="5">
        <v>9567</v>
      </c>
      <c r="D1440" s="5">
        <v>10847</v>
      </c>
    </row>
    <row r="1441" spans="2:4" ht="9.75" customHeight="1">
      <c r="B1441" s="2" t="s">
        <v>4</v>
      </c>
      <c r="C1441" s="5">
        <v>8367</v>
      </c>
      <c r="D1441" s="5">
        <v>6700</v>
      </c>
    </row>
    <row r="1442" spans="2:4" ht="9.75" customHeight="1">
      <c r="B1442" s="2" t="s">
        <v>5</v>
      </c>
      <c r="C1442" s="5">
        <v>11664</v>
      </c>
      <c r="D1442" s="5">
        <v>10116</v>
      </c>
    </row>
    <row r="1443" spans="2:4" ht="9.75" customHeight="1">
      <c r="B1443" s="2" t="s">
        <v>6</v>
      </c>
      <c r="C1443" s="5">
        <v>7432</v>
      </c>
      <c r="D1443" s="5">
        <v>4941</v>
      </c>
    </row>
    <row r="1444" spans="2:4" ht="9.75" customHeight="1">
      <c r="B1444" s="2" t="s">
        <v>493</v>
      </c>
      <c r="C1444" s="5">
        <v>46566</v>
      </c>
      <c r="D1444" s="5">
        <v>43786</v>
      </c>
    </row>
    <row r="1445" spans="2:4" ht="9.75" customHeight="1">
      <c r="B1445" s="2" t="s">
        <v>421</v>
      </c>
      <c r="C1445" s="5">
        <v>23380</v>
      </c>
      <c r="D1445" s="5">
        <v>20338</v>
      </c>
    </row>
    <row r="1446" spans="2:4" ht="9.75" customHeight="1">
      <c r="B1446" s="2" t="s">
        <v>33</v>
      </c>
      <c r="C1446" s="5">
        <v>13522</v>
      </c>
      <c r="D1446" s="5">
        <v>16975</v>
      </c>
    </row>
    <row r="1447" spans="2:4" ht="9.75" customHeight="1">
      <c r="B1447" s="2" t="s">
        <v>88</v>
      </c>
      <c r="C1447" s="5">
        <v>9664</v>
      </c>
      <c r="D1447" s="5">
        <v>6473</v>
      </c>
    </row>
    <row r="1448" spans="2:4" ht="9.75" customHeight="1">
      <c r="B1448" s="2" t="s">
        <v>786</v>
      </c>
      <c r="C1448" s="5">
        <v>30147</v>
      </c>
      <c r="D1448" s="5">
        <v>32014</v>
      </c>
    </row>
    <row r="1449" spans="2:4" ht="9.75" customHeight="1">
      <c r="B1449" s="2" t="s">
        <v>758</v>
      </c>
      <c r="C1449" s="5">
        <v>16419</v>
      </c>
      <c r="D1449" s="5">
        <v>11772</v>
      </c>
    </row>
    <row r="1450" spans="2:4" ht="9.75" customHeight="1">
      <c r="B1450" s="2" t="s">
        <v>31</v>
      </c>
      <c r="C1450" s="5">
        <v>46566</v>
      </c>
      <c r="D1450" s="5">
        <v>43786</v>
      </c>
    </row>
    <row r="1451" spans="2:4" ht="9.75" customHeight="1">
      <c r="B1451" s="8" t="s">
        <v>649</v>
      </c>
      <c r="C1451" s="5"/>
      <c r="D1451" s="5"/>
    </row>
    <row r="1452" spans="2:4" ht="9.75" customHeight="1">
      <c r="B1452" s="2" t="s">
        <v>601</v>
      </c>
      <c r="C1452" s="5">
        <v>3496</v>
      </c>
      <c r="D1452" s="5">
        <v>2233</v>
      </c>
    </row>
    <row r="1453" spans="2:4" ht="9.75" customHeight="1">
      <c r="B1453" s="2" t="s">
        <v>602</v>
      </c>
      <c r="C1453" s="5">
        <v>576</v>
      </c>
      <c r="D1453" s="5">
        <v>789</v>
      </c>
    </row>
    <row r="1454" spans="2:4" ht="9.75" customHeight="1">
      <c r="B1454" s="2" t="s">
        <v>603</v>
      </c>
      <c r="C1454" s="5">
        <v>20573</v>
      </c>
      <c r="D1454" s="5">
        <v>16673</v>
      </c>
    </row>
    <row r="1455" spans="2:4" ht="9.75" customHeight="1">
      <c r="B1455" s="2" t="s">
        <v>604</v>
      </c>
      <c r="C1455" s="5">
        <v>807</v>
      </c>
      <c r="D1455" s="5">
        <v>568</v>
      </c>
    </row>
    <row r="1456" spans="2:4" ht="9.75" customHeight="1">
      <c r="B1456" s="2" t="s">
        <v>605</v>
      </c>
      <c r="C1456" s="5">
        <v>1912</v>
      </c>
      <c r="D1456" s="5">
        <v>2504</v>
      </c>
    </row>
    <row r="1457" spans="2:4" ht="9.75" customHeight="1">
      <c r="B1457" s="2" t="s">
        <v>606</v>
      </c>
      <c r="C1457" s="5">
        <v>1892</v>
      </c>
      <c r="D1457" s="5">
        <v>1047</v>
      </c>
    </row>
    <row r="1458" spans="2:4" ht="9.75" customHeight="1">
      <c r="B1458" s="2" t="s">
        <v>607</v>
      </c>
      <c r="C1458" s="5">
        <v>1751</v>
      </c>
      <c r="D1458" s="5">
        <v>1514</v>
      </c>
    </row>
    <row r="1459" spans="2:4" ht="9.75" customHeight="1">
      <c r="B1459" s="2" t="s">
        <v>608</v>
      </c>
      <c r="C1459" s="5">
        <v>6982</v>
      </c>
      <c r="D1459" s="5">
        <v>6855</v>
      </c>
    </row>
    <row r="1460" spans="2:4" ht="9.75" customHeight="1">
      <c r="B1460" s="2" t="s">
        <v>609</v>
      </c>
      <c r="C1460" s="5">
        <v>566</v>
      </c>
      <c r="D1460" s="5">
        <v>786</v>
      </c>
    </row>
    <row r="1461" spans="2:4" ht="9.75" customHeight="1">
      <c r="B1461" s="2" t="s">
        <v>610</v>
      </c>
      <c r="C1461" s="5">
        <v>8011</v>
      </c>
      <c r="D1461" s="5">
        <v>10817</v>
      </c>
    </row>
    <row r="1462" spans="3:4" ht="4.5" customHeight="1">
      <c r="C1462" s="5"/>
      <c r="D1462" s="5"/>
    </row>
    <row r="1463" spans="1:4" ht="9.75" customHeight="1">
      <c r="A1463" s="1" t="s">
        <v>702</v>
      </c>
      <c r="C1463" s="5"/>
      <c r="D1463" s="5"/>
    </row>
    <row r="1464" spans="2:4" ht="9.75" customHeight="1">
      <c r="B1464" s="4" t="s">
        <v>651</v>
      </c>
      <c r="C1464" s="5">
        <v>8688</v>
      </c>
      <c r="D1464" s="5">
        <v>11644</v>
      </c>
    </row>
    <row r="1465" spans="2:4" s="6" customFormat="1" ht="9.75" customHeight="1">
      <c r="B1465" s="7" t="s">
        <v>652</v>
      </c>
      <c r="C1465" s="6">
        <f>C1464/20332</f>
        <v>0.4273067086366319</v>
      </c>
      <c r="D1465" s="6">
        <f>D1464/20332</f>
        <v>0.5726932913633681</v>
      </c>
    </row>
    <row r="1466" spans="3:4" ht="3.75" customHeight="1">
      <c r="C1466" s="5"/>
      <c r="D1466" s="5"/>
    </row>
    <row r="1467" spans="2:4" ht="9.75" customHeight="1">
      <c r="B1467" s="2" t="s">
        <v>2</v>
      </c>
      <c r="C1467" s="5">
        <v>1732</v>
      </c>
      <c r="D1467" s="5">
        <v>2197</v>
      </c>
    </row>
    <row r="1468" spans="2:4" ht="9.75" customHeight="1">
      <c r="B1468" s="2" t="s">
        <v>3</v>
      </c>
      <c r="C1468" s="5">
        <v>1280</v>
      </c>
      <c r="D1468" s="5">
        <v>1334</v>
      </c>
    </row>
    <row r="1469" spans="2:4" ht="9.75" customHeight="1">
      <c r="B1469" s="2" t="s">
        <v>4</v>
      </c>
      <c r="C1469" s="5">
        <v>1938</v>
      </c>
      <c r="D1469" s="5">
        <v>3421</v>
      </c>
    </row>
    <row r="1470" spans="2:4" ht="9.75" customHeight="1">
      <c r="B1470" s="2" t="s">
        <v>5</v>
      </c>
      <c r="C1470" s="5">
        <v>2078</v>
      </c>
      <c r="D1470" s="5">
        <v>2081</v>
      </c>
    </row>
    <row r="1471" spans="2:4" ht="9.75" customHeight="1">
      <c r="B1471" s="2" t="s">
        <v>6</v>
      </c>
      <c r="C1471" s="5">
        <v>1660</v>
      </c>
      <c r="D1471" s="5">
        <v>2611</v>
      </c>
    </row>
    <row r="1472" spans="2:4" ht="9.75" customHeight="1">
      <c r="B1472" s="2" t="s">
        <v>50</v>
      </c>
      <c r="C1472" s="5">
        <v>8688</v>
      </c>
      <c r="D1472" s="5">
        <v>11644</v>
      </c>
    </row>
    <row r="1473" spans="2:4" ht="9.75" customHeight="1">
      <c r="B1473" s="2" t="s">
        <v>41</v>
      </c>
      <c r="C1473" s="5">
        <v>8688</v>
      </c>
      <c r="D1473" s="5">
        <v>11644</v>
      </c>
    </row>
    <row r="1474" spans="2:4" ht="9.75" customHeight="1">
      <c r="B1474" s="2" t="s">
        <v>721</v>
      </c>
      <c r="C1474" s="5">
        <v>8688</v>
      </c>
      <c r="D1474" s="5">
        <v>11644</v>
      </c>
    </row>
    <row r="1475" spans="2:4" ht="9.75" customHeight="1">
      <c r="B1475" s="2" t="s">
        <v>31</v>
      </c>
      <c r="C1475" s="5">
        <v>8688</v>
      </c>
      <c r="D1475" s="5">
        <v>11644</v>
      </c>
    </row>
    <row r="1476" spans="2:4" ht="9.75" customHeight="1">
      <c r="B1476" s="8" t="s">
        <v>649</v>
      </c>
      <c r="C1476" s="5"/>
      <c r="D1476" s="5"/>
    </row>
    <row r="1477" spans="2:4" ht="9.75" customHeight="1">
      <c r="B1477" s="2" t="s">
        <v>611</v>
      </c>
      <c r="C1477" s="5">
        <v>637</v>
      </c>
      <c r="D1477" s="5">
        <v>529</v>
      </c>
    </row>
    <row r="1478" spans="2:4" ht="9.75" customHeight="1">
      <c r="B1478" s="2" t="s">
        <v>612</v>
      </c>
      <c r="C1478" s="5">
        <v>6115</v>
      </c>
      <c r="D1478" s="5">
        <v>7022</v>
      </c>
    </row>
    <row r="1479" spans="2:4" ht="9.75" customHeight="1">
      <c r="B1479" s="2" t="s">
        <v>613</v>
      </c>
      <c r="C1479" s="5">
        <v>1936</v>
      </c>
      <c r="D1479" s="5">
        <v>4093</v>
      </c>
    </row>
    <row r="1480" spans="3:4" ht="4.5" customHeight="1">
      <c r="C1480" s="5"/>
      <c r="D1480" s="5"/>
    </row>
    <row r="1481" spans="1:4" ht="9.75" customHeight="1">
      <c r="A1481" s="1" t="s">
        <v>703</v>
      </c>
      <c r="C1481" s="5"/>
      <c r="D1481" s="5"/>
    </row>
    <row r="1482" spans="2:4" ht="9.75" customHeight="1">
      <c r="B1482" s="4" t="s">
        <v>651</v>
      </c>
      <c r="C1482" s="5">
        <v>5408</v>
      </c>
      <c r="D1482" s="5">
        <v>9952</v>
      </c>
    </row>
    <row r="1483" spans="2:4" s="6" customFormat="1" ht="9.75" customHeight="1">
      <c r="B1483" s="7" t="s">
        <v>652</v>
      </c>
      <c r="C1483" s="6">
        <f>C1482/15360</f>
        <v>0.35208333333333336</v>
      </c>
      <c r="D1483" s="6">
        <f>D1482/15360</f>
        <v>0.6479166666666667</v>
      </c>
    </row>
    <row r="1484" spans="3:4" ht="3.75" customHeight="1">
      <c r="C1484" s="5"/>
      <c r="D1484" s="5"/>
    </row>
    <row r="1485" spans="2:4" ht="9.75" customHeight="1">
      <c r="B1485" s="2" t="s">
        <v>2</v>
      </c>
      <c r="C1485" s="5">
        <v>1247</v>
      </c>
      <c r="D1485" s="5">
        <v>2422</v>
      </c>
    </row>
    <row r="1486" spans="2:4" ht="9.75" customHeight="1">
      <c r="B1486" s="2" t="s">
        <v>3</v>
      </c>
      <c r="C1486" s="5">
        <v>1051</v>
      </c>
      <c r="D1486" s="5">
        <v>1872</v>
      </c>
    </row>
    <row r="1487" spans="2:4" ht="9.75" customHeight="1">
      <c r="B1487" s="2" t="s">
        <v>4</v>
      </c>
      <c r="C1487" s="5">
        <v>1250</v>
      </c>
      <c r="D1487" s="5">
        <v>2309</v>
      </c>
    </row>
    <row r="1488" spans="2:4" ht="9.75" customHeight="1">
      <c r="B1488" s="2" t="s">
        <v>5</v>
      </c>
      <c r="C1488" s="5">
        <v>868</v>
      </c>
      <c r="D1488" s="5">
        <v>1567</v>
      </c>
    </row>
    <row r="1489" spans="2:4" ht="9.75" customHeight="1">
      <c r="B1489" s="2" t="s">
        <v>6</v>
      </c>
      <c r="C1489" s="5">
        <v>992</v>
      </c>
      <c r="D1489" s="5">
        <v>1782</v>
      </c>
    </row>
    <row r="1490" spans="2:4" ht="9.75" customHeight="1">
      <c r="B1490" s="2" t="s">
        <v>40</v>
      </c>
      <c r="C1490" s="5">
        <v>5408</v>
      </c>
      <c r="D1490" s="5">
        <v>9952</v>
      </c>
    </row>
    <row r="1491" spans="2:4" ht="9.75" customHeight="1">
      <c r="B1491" s="2" t="s">
        <v>41</v>
      </c>
      <c r="C1491" s="5">
        <v>5408</v>
      </c>
      <c r="D1491" s="5">
        <v>9952</v>
      </c>
    </row>
    <row r="1492" spans="2:4" ht="9.75" customHeight="1">
      <c r="B1492" s="2" t="s">
        <v>721</v>
      </c>
      <c r="C1492" s="5">
        <v>5408</v>
      </c>
      <c r="D1492" s="5">
        <v>9952</v>
      </c>
    </row>
    <row r="1493" spans="2:4" ht="9.75" customHeight="1">
      <c r="B1493" s="2" t="s">
        <v>13</v>
      </c>
      <c r="C1493" s="5">
        <v>5408</v>
      </c>
      <c r="D1493" s="5">
        <v>9952</v>
      </c>
    </row>
    <row r="1494" spans="2:4" ht="9.75" customHeight="1">
      <c r="B1494" s="8" t="s">
        <v>649</v>
      </c>
      <c r="C1494" s="5"/>
      <c r="D1494" s="5"/>
    </row>
    <row r="1495" spans="2:4" ht="9.75" customHeight="1">
      <c r="B1495" s="2" t="s">
        <v>614</v>
      </c>
      <c r="C1495" s="5">
        <v>425</v>
      </c>
      <c r="D1495" s="5">
        <v>629</v>
      </c>
    </row>
    <row r="1496" spans="2:4" ht="9.75" customHeight="1">
      <c r="B1496" s="2" t="s">
        <v>615</v>
      </c>
      <c r="C1496" s="5">
        <v>1117</v>
      </c>
      <c r="D1496" s="5">
        <v>1514</v>
      </c>
    </row>
    <row r="1497" spans="2:4" ht="9.75" customHeight="1">
      <c r="B1497" s="2" t="s">
        <v>616</v>
      </c>
      <c r="C1497" s="5">
        <v>47</v>
      </c>
      <c r="D1497" s="5">
        <v>74</v>
      </c>
    </row>
    <row r="1498" spans="2:4" ht="9.75" customHeight="1">
      <c r="B1498" s="2" t="s">
        <v>617</v>
      </c>
      <c r="C1498" s="5">
        <v>3819</v>
      </c>
      <c r="D1498" s="5">
        <v>7735</v>
      </c>
    </row>
    <row r="1499" spans="3:4" ht="4.5" customHeight="1">
      <c r="C1499" s="5"/>
      <c r="D1499" s="5"/>
    </row>
    <row r="1500" spans="1:4" ht="9.75" customHeight="1">
      <c r="A1500" s="1" t="s">
        <v>704</v>
      </c>
      <c r="C1500" s="5"/>
      <c r="D1500" s="5"/>
    </row>
    <row r="1501" spans="2:4" ht="9.75" customHeight="1">
      <c r="B1501" s="4" t="s">
        <v>651</v>
      </c>
      <c r="C1501" s="5">
        <v>1711</v>
      </c>
      <c r="D1501" s="5">
        <v>2163</v>
      </c>
    </row>
    <row r="1502" spans="2:4" s="6" customFormat="1" ht="9.75" customHeight="1">
      <c r="B1502" s="7" t="s">
        <v>652</v>
      </c>
      <c r="C1502" s="6">
        <f>C1501/3874</f>
        <v>0.4416623644811564</v>
      </c>
      <c r="D1502" s="6">
        <f>D1501/3874</f>
        <v>0.5583376355188435</v>
      </c>
    </row>
    <row r="1503" spans="3:4" ht="3.75" customHeight="1">
      <c r="C1503" s="5"/>
      <c r="D1503" s="5"/>
    </row>
    <row r="1504" spans="2:4" ht="9.75" customHeight="1">
      <c r="B1504" s="2" t="s">
        <v>2</v>
      </c>
      <c r="C1504" s="5">
        <v>361</v>
      </c>
      <c r="D1504" s="5">
        <v>542</v>
      </c>
    </row>
    <row r="1505" spans="2:4" ht="9.75" customHeight="1">
      <c r="B1505" s="2" t="s">
        <v>3</v>
      </c>
      <c r="C1505" s="5">
        <v>312</v>
      </c>
      <c r="D1505" s="5">
        <v>427</v>
      </c>
    </row>
    <row r="1506" spans="2:4" ht="9.75" customHeight="1">
      <c r="B1506" s="2" t="s">
        <v>4</v>
      </c>
      <c r="C1506" s="5">
        <v>335</v>
      </c>
      <c r="D1506" s="5">
        <v>384</v>
      </c>
    </row>
    <row r="1507" spans="2:4" ht="9.75" customHeight="1">
      <c r="B1507" s="2" t="s">
        <v>5</v>
      </c>
      <c r="C1507" s="5">
        <v>434</v>
      </c>
      <c r="D1507" s="5">
        <v>420</v>
      </c>
    </row>
    <row r="1508" spans="2:4" ht="9.75" customHeight="1">
      <c r="B1508" s="2" t="s">
        <v>6</v>
      </c>
      <c r="C1508" s="5">
        <v>269</v>
      </c>
      <c r="D1508" s="5">
        <v>390</v>
      </c>
    </row>
    <row r="1509" spans="2:4" ht="9.75" customHeight="1">
      <c r="B1509" s="2" t="s">
        <v>78</v>
      </c>
      <c r="C1509" s="5">
        <v>1711</v>
      </c>
      <c r="D1509" s="5">
        <v>2163</v>
      </c>
    </row>
    <row r="1510" spans="2:4" ht="9.75" customHeight="1">
      <c r="B1510" s="2" t="s">
        <v>79</v>
      </c>
      <c r="C1510" s="5">
        <v>1711</v>
      </c>
      <c r="D1510" s="5">
        <v>2163</v>
      </c>
    </row>
    <row r="1511" spans="2:4" ht="9.75" customHeight="1">
      <c r="B1511" s="2" t="s">
        <v>725</v>
      </c>
      <c r="C1511" s="5">
        <v>1711</v>
      </c>
      <c r="D1511" s="5">
        <v>2163</v>
      </c>
    </row>
    <row r="1512" spans="2:4" ht="9.75" customHeight="1">
      <c r="B1512" s="2" t="s">
        <v>13</v>
      </c>
      <c r="C1512" s="5">
        <v>1711</v>
      </c>
      <c r="D1512" s="5">
        <v>2163</v>
      </c>
    </row>
    <row r="1513" spans="2:4" ht="9.75" customHeight="1">
      <c r="B1513" s="8" t="s">
        <v>649</v>
      </c>
      <c r="C1513" s="5"/>
      <c r="D1513" s="5"/>
    </row>
    <row r="1514" spans="2:4" ht="9.75" customHeight="1">
      <c r="B1514" s="2" t="s">
        <v>618</v>
      </c>
      <c r="C1514" s="5">
        <v>1711</v>
      </c>
      <c r="D1514" s="5">
        <v>2163</v>
      </c>
    </row>
    <row r="1515" spans="3:4" ht="4.5" customHeight="1">
      <c r="C1515" s="5"/>
      <c r="D1515" s="5"/>
    </row>
    <row r="1516" spans="1:4" ht="9.75" customHeight="1">
      <c r="A1516" s="1" t="s">
        <v>705</v>
      </c>
      <c r="C1516" s="5"/>
      <c r="D1516" s="5"/>
    </row>
    <row r="1517" spans="2:4" ht="9.75" customHeight="1">
      <c r="B1517" s="4" t="s">
        <v>651</v>
      </c>
      <c r="C1517" s="5">
        <v>23708</v>
      </c>
      <c r="D1517" s="5">
        <v>37996</v>
      </c>
    </row>
    <row r="1518" spans="2:4" s="6" customFormat="1" ht="9.75" customHeight="1">
      <c r="B1518" s="7" t="s">
        <v>652</v>
      </c>
      <c r="C1518" s="6">
        <f>C1517/61704</f>
        <v>0.3842214443147932</v>
      </c>
      <c r="D1518" s="6">
        <f>D1517/61704</f>
        <v>0.6157785556852068</v>
      </c>
    </row>
    <row r="1519" spans="3:4" ht="3.75" customHeight="1">
      <c r="C1519" s="5"/>
      <c r="D1519" s="5"/>
    </row>
    <row r="1520" spans="2:4" ht="9.75" customHeight="1">
      <c r="B1520" s="2" t="s">
        <v>2</v>
      </c>
      <c r="C1520" s="5">
        <v>4872</v>
      </c>
      <c r="D1520" s="5">
        <v>8411</v>
      </c>
    </row>
    <row r="1521" spans="2:4" ht="9.75" customHeight="1">
      <c r="B1521" s="2" t="s">
        <v>3</v>
      </c>
      <c r="C1521" s="5">
        <v>3827</v>
      </c>
      <c r="D1521" s="5">
        <v>6354</v>
      </c>
    </row>
    <row r="1522" spans="2:4" ht="9.75" customHeight="1">
      <c r="B1522" s="2" t="s">
        <v>4</v>
      </c>
      <c r="C1522" s="5">
        <v>5901</v>
      </c>
      <c r="D1522" s="5">
        <v>10397</v>
      </c>
    </row>
    <row r="1523" spans="2:4" ht="9.75" customHeight="1">
      <c r="B1523" s="2" t="s">
        <v>5</v>
      </c>
      <c r="C1523" s="5">
        <v>4306</v>
      </c>
      <c r="D1523" s="5">
        <v>5842</v>
      </c>
    </row>
    <row r="1524" spans="2:4" ht="9.75" customHeight="1">
      <c r="B1524" s="2" t="s">
        <v>6</v>
      </c>
      <c r="C1524" s="5">
        <v>4802</v>
      </c>
      <c r="D1524" s="5">
        <v>6992</v>
      </c>
    </row>
    <row r="1525" spans="2:4" ht="9.75" customHeight="1">
      <c r="B1525" s="2" t="s">
        <v>86</v>
      </c>
      <c r="C1525" s="5">
        <v>1251</v>
      </c>
      <c r="D1525" s="5">
        <v>1418</v>
      </c>
    </row>
    <row r="1526" spans="2:4" ht="9.75" customHeight="1">
      <c r="B1526" s="2" t="s">
        <v>87</v>
      </c>
      <c r="C1526" s="5">
        <v>16902</v>
      </c>
      <c r="D1526" s="5">
        <v>27996</v>
      </c>
    </row>
    <row r="1527" spans="2:4" ht="9.75" customHeight="1">
      <c r="B1527" s="2" t="s">
        <v>131</v>
      </c>
      <c r="C1527" s="5">
        <v>5555</v>
      </c>
      <c r="D1527" s="5">
        <v>8582</v>
      </c>
    </row>
    <row r="1528" spans="2:4" ht="9.75" customHeight="1">
      <c r="B1528" s="2" t="s">
        <v>33</v>
      </c>
      <c r="C1528" s="5">
        <v>599</v>
      </c>
      <c r="D1528" s="5">
        <v>863</v>
      </c>
    </row>
    <row r="1529" spans="2:4" ht="9.75" customHeight="1">
      <c r="B1529" s="2" t="s">
        <v>89</v>
      </c>
      <c r="C1529" s="5">
        <v>10217</v>
      </c>
      <c r="D1529" s="5">
        <v>12723</v>
      </c>
    </row>
    <row r="1530" spans="2:4" ht="9.75" customHeight="1">
      <c r="B1530" s="2" t="s">
        <v>132</v>
      </c>
      <c r="C1530" s="5">
        <v>12892</v>
      </c>
      <c r="D1530" s="5">
        <v>24410</v>
      </c>
    </row>
    <row r="1531" spans="2:4" ht="9.75" customHeight="1">
      <c r="B1531" s="2" t="s">
        <v>727</v>
      </c>
      <c r="C1531" s="5">
        <v>732</v>
      </c>
      <c r="D1531" s="5">
        <v>1236</v>
      </c>
    </row>
    <row r="1532" spans="2:4" ht="9.75" customHeight="1">
      <c r="B1532" s="2" t="s">
        <v>730</v>
      </c>
      <c r="C1532" s="5">
        <v>22976</v>
      </c>
      <c r="D1532" s="5">
        <v>36760</v>
      </c>
    </row>
    <row r="1533" spans="2:4" ht="9.75" customHeight="1">
      <c r="B1533" s="2" t="s">
        <v>31</v>
      </c>
      <c r="C1533" s="5">
        <v>23708</v>
      </c>
      <c r="D1533" s="5">
        <v>37996</v>
      </c>
    </row>
    <row r="1534" spans="2:4" ht="9.75" customHeight="1">
      <c r="B1534" s="8" t="s">
        <v>649</v>
      </c>
      <c r="C1534" s="5"/>
      <c r="D1534" s="5"/>
    </row>
    <row r="1535" spans="2:4" ht="9.75" customHeight="1">
      <c r="B1535" s="2" t="s">
        <v>619</v>
      </c>
      <c r="C1535" s="5">
        <v>1229</v>
      </c>
      <c r="D1535" s="5">
        <v>1102</v>
      </c>
    </row>
    <row r="1536" spans="2:4" ht="9.75" customHeight="1">
      <c r="B1536" s="2" t="s">
        <v>620</v>
      </c>
      <c r="C1536" s="5">
        <v>539</v>
      </c>
      <c r="D1536" s="5">
        <v>1233</v>
      </c>
    </row>
    <row r="1537" spans="2:4" ht="9.75" customHeight="1">
      <c r="B1537" s="2" t="s">
        <v>621</v>
      </c>
      <c r="C1537" s="5">
        <v>461</v>
      </c>
      <c r="D1537" s="5">
        <v>346</v>
      </c>
    </row>
    <row r="1538" spans="2:4" ht="9.75" customHeight="1">
      <c r="B1538" s="2" t="s">
        <v>622</v>
      </c>
      <c r="C1538" s="5">
        <v>567</v>
      </c>
      <c r="D1538" s="5">
        <v>359</v>
      </c>
    </row>
    <row r="1539" spans="2:4" ht="9.75" customHeight="1">
      <c r="B1539" s="2" t="s">
        <v>623</v>
      </c>
      <c r="C1539" s="5">
        <v>3013</v>
      </c>
      <c r="D1539" s="5">
        <v>3651</v>
      </c>
    </row>
    <row r="1540" spans="2:4" ht="9.75" customHeight="1">
      <c r="B1540" s="2" t="s">
        <v>624</v>
      </c>
      <c r="C1540" s="5">
        <v>2771</v>
      </c>
      <c r="D1540" s="5">
        <v>4486</v>
      </c>
    </row>
    <row r="1541" spans="2:4" ht="9.75" customHeight="1">
      <c r="B1541" s="2" t="s">
        <v>625</v>
      </c>
      <c r="C1541" s="5">
        <v>8022</v>
      </c>
      <c r="D1541" s="5">
        <v>13644</v>
      </c>
    </row>
    <row r="1542" spans="2:4" ht="9.75" customHeight="1">
      <c r="B1542" s="2" t="s">
        <v>626</v>
      </c>
      <c r="C1542" s="5">
        <v>514</v>
      </c>
      <c r="D1542" s="5">
        <v>206</v>
      </c>
    </row>
    <row r="1543" spans="2:4" ht="9.75" customHeight="1">
      <c r="B1543" s="2" t="s">
        <v>627</v>
      </c>
      <c r="C1543" s="5">
        <v>6592</v>
      </c>
      <c r="D1543" s="5">
        <v>12969</v>
      </c>
    </row>
    <row r="1544" spans="3:4" ht="4.5" customHeight="1">
      <c r="C1544" s="5"/>
      <c r="D1544" s="5"/>
    </row>
    <row r="1545" spans="1:4" ht="9.75" customHeight="1">
      <c r="A1545" s="1" t="s">
        <v>706</v>
      </c>
      <c r="C1545" s="5"/>
      <c r="D1545" s="5"/>
    </row>
    <row r="1546" spans="2:4" ht="9.75" customHeight="1">
      <c r="B1546" s="4" t="s">
        <v>651</v>
      </c>
      <c r="C1546" s="5">
        <v>7951</v>
      </c>
      <c r="D1546" s="5">
        <v>9058</v>
      </c>
    </row>
    <row r="1547" spans="2:4" s="6" customFormat="1" ht="9.75" customHeight="1">
      <c r="B1547" s="7" t="s">
        <v>652</v>
      </c>
      <c r="C1547" s="6">
        <f>C1546/17009</f>
        <v>0.46745840437415487</v>
      </c>
      <c r="D1547" s="6">
        <f>D1546/17009</f>
        <v>0.5325415956258451</v>
      </c>
    </row>
    <row r="1548" spans="3:4" ht="3.75" customHeight="1">
      <c r="C1548" s="5"/>
      <c r="D1548" s="5"/>
    </row>
    <row r="1549" spans="2:4" ht="9.75" customHeight="1">
      <c r="B1549" s="2" t="s">
        <v>2</v>
      </c>
      <c r="C1549" s="5">
        <v>1722</v>
      </c>
      <c r="D1549" s="5">
        <v>1587</v>
      </c>
    </row>
    <row r="1550" spans="2:4" ht="9.75" customHeight="1">
      <c r="B1550" s="2" t="s">
        <v>3</v>
      </c>
      <c r="C1550" s="5">
        <v>1592</v>
      </c>
      <c r="D1550" s="5">
        <v>1806</v>
      </c>
    </row>
    <row r="1551" spans="2:4" ht="9.75" customHeight="1">
      <c r="B1551" s="2" t="s">
        <v>4</v>
      </c>
      <c r="C1551" s="5">
        <v>1569</v>
      </c>
      <c r="D1551" s="5">
        <v>1816</v>
      </c>
    </row>
    <row r="1552" spans="2:4" ht="9.75" customHeight="1">
      <c r="B1552" s="2" t="s">
        <v>5</v>
      </c>
      <c r="C1552" s="5">
        <v>1540</v>
      </c>
      <c r="D1552" s="5">
        <v>2025</v>
      </c>
    </row>
    <row r="1553" spans="2:4" ht="9.75" customHeight="1">
      <c r="B1553" s="2" t="s">
        <v>6</v>
      </c>
      <c r="C1553" s="5">
        <v>1528</v>
      </c>
      <c r="D1553" s="5">
        <v>1824</v>
      </c>
    </row>
    <row r="1554" spans="2:4" ht="9.75" customHeight="1">
      <c r="B1554" s="2" t="s">
        <v>29</v>
      </c>
      <c r="C1554" s="5">
        <v>7951</v>
      </c>
      <c r="D1554" s="5">
        <v>9058</v>
      </c>
    </row>
    <row r="1555" spans="2:4" ht="9.75" customHeight="1">
      <c r="B1555" s="2" t="s">
        <v>33</v>
      </c>
      <c r="C1555" s="5">
        <v>7951</v>
      </c>
      <c r="D1555" s="5">
        <v>9058</v>
      </c>
    </row>
    <row r="1556" spans="2:4" ht="9.75" customHeight="1">
      <c r="B1556" s="2" t="s">
        <v>719</v>
      </c>
      <c r="C1556" s="5">
        <v>7951</v>
      </c>
      <c r="D1556" s="5">
        <v>9058</v>
      </c>
    </row>
    <row r="1557" spans="2:4" ht="9.75" customHeight="1">
      <c r="B1557" s="2" t="s">
        <v>31</v>
      </c>
      <c r="C1557" s="5">
        <v>7951</v>
      </c>
      <c r="D1557" s="5">
        <v>9058</v>
      </c>
    </row>
    <row r="1558" spans="2:4" ht="9.75" customHeight="1">
      <c r="B1558" s="8" t="s">
        <v>649</v>
      </c>
      <c r="C1558" s="5"/>
      <c r="D1558" s="5"/>
    </row>
    <row r="1559" spans="2:4" ht="9.75" customHeight="1">
      <c r="B1559" s="2" t="s">
        <v>628</v>
      </c>
      <c r="C1559" s="5">
        <v>372</v>
      </c>
      <c r="D1559" s="5">
        <v>297</v>
      </c>
    </row>
    <row r="1560" spans="2:4" ht="9.75" customHeight="1">
      <c r="B1560" s="2" t="s">
        <v>713</v>
      </c>
      <c r="C1560" s="5">
        <v>548</v>
      </c>
      <c r="D1560" s="5">
        <v>450</v>
      </c>
    </row>
    <row r="1561" spans="2:4" ht="9.75" customHeight="1">
      <c r="B1561" s="2" t="s">
        <v>629</v>
      </c>
      <c r="C1561" s="5">
        <v>7031</v>
      </c>
      <c r="D1561" s="5">
        <v>8311</v>
      </c>
    </row>
    <row r="1562" spans="3:4" ht="4.5" customHeight="1">
      <c r="C1562" s="5"/>
      <c r="D1562" s="5"/>
    </row>
    <row r="1563" spans="1:4" ht="9.75" customHeight="1">
      <c r="A1563" s="1" t="s">
        <v>707</v>
      </c>
      <c r="C1563" s="5"/>
      <c r="D1563" s="5"/>
    </row>
    <row r="1564" spans="2:4" ht="9.75" customHeight="1">
      <c r="B1564" s="4" t="s">
        <v>651</v>
      </c>
      <c r="C1564" s="5">
        <v>106072</v>
      </c>
      <c r="D1564" s="5">
        <v>93797</v>
      </c>
    </row>
    <row r="1565" spans="2:4" s="6" customFormat="1" ht="9.75" customHeight="1">
      <c r="B1565" s="7" t="s">
        <v>652</v>
      </c>
      <c r="C1565" s="6">
        <f>C1564/199869</f>
        <v>0.5307076134868339</v>
      </c>
      <c r="D1565" s="6">
        <f>D1564/199869</f>
        <v>0.4692923865131661</v>
      </c>
    </row>
    <row r="1566" spans="3:4" ht="3.75" customHeight="1">
      <c r="C1566" s="5"/>
      <c r="D1566" s="5"/>
    </row>
    <row r="1567" spans="2:4" ht="9.75" customHeight="1">
      <c r="B1567" s="2" t="s">
        <v>2</v>
      </c>
      <c r="C1567" s="5">
        <v>26626</v>
      </c>
      <c r="D1567" s="5">
        <v>17588</v>
      </c>
    </row>
    <row r="1568" spans="2:4" ht="9.75" customHeight="1">
      <c r="B1568" s="2" t="s">
        <v>3</v>
      </c>
      <c r="C1568" s="5">
        <v>24420</v>
      </c>
      <c r="D1568" s="5">
        <v>26680</v>
      </c>
    </row>
    <row r="1569" spans="2:4" ht="9.75" customHeight="1">
      <c r="B1569" s="2" t="s">
        <v>4</v>
      </c>
      <c r="C1569" s="5">
        <v>20685</v>
      </c>
      <c r="D1569" s="5">
        <v>18562</v>
      </c>
    </row>
    <row r="1570" spans="2:4" ht="9.75" customHeight="1">
      <c r="B1570" s="2" t="s">
        <v>5</v>
      </c>
      <c r="C1570" s="5">
        <v>16793</v>
      </c>
      <c r="D1570" s="5">
        <v>23569</v>
      </c>
    </row>
    <row r="1571" spans="2:4" ht="9.75" customHeight="1">
      <c r="B1571" s="2" t="s">
        <v>6</v>
      </c>
      <c r="C1571" s="5">
        <v>17547</v>
      </c>
      <c r="D1571" s="5">
        <v>7398</v>
      </c>
    </row>
    <row r="1572" spans="2:4" ht="9.75" customHeight="1">
      <c r="B1572" s="2" t="s">
        <v>712</v>
      </c>
      <c r="C1572" s="5">
        <v>1</v>
      </c>
      <c r="D1572" s="5">
        <v>0</v>
      </c>
    </row>
    <row r="1573" spans="2:4" ht="9.75" customHeight="1">
      <c r="B1573" s="2" t="s">
        <v>502</v>
      </c>
      <c r="C1573" s="5">
        <v>1564</v>
      </c>
      <c r="D1573" s="5">
        <v>845</v>
      </c>
    </row>
    <row r="1574" spans="2:4" ht="9.75" customHeight="1">
      <c r="B1574" s="2" t="s">
        <v>155</v>
      </c>
      <c r="C1574" s="5">
        <v>11423</v>
      </c>
      <c r="D1574" s="5">
        <v>17354</v>
      </c>
    </row>
    <row r="1575" spans="2:4" ht="9.75" customHeight="1">
      <c r="B1575" s="2" t="s">
        <v>156</v>
      </c>
      <c r="C1575" s="5">
        <v>92797</v>
      </c>
      <c r="D1575" s="5">
        <v>75264</v>
      </c>
    </row>
    <row r="1576" spans="2:4" ht="9.75" customHeight="1">
      <c r="B1576" s="2" t="s">
        <v>160</v>
      </c>
      <c r="C1576" s="5">
        <v>288</v>
      </c>
      <c r="D1576" s="5">
        <v>334</v>
      </c>
    </row>
    <row r="1577" spans="2:4" ht="9.75" customHeight="1">
      <c r="B1577" s="2" t="s">
        <v>534</v>
      </c>
      <c r="C1577" s="5">
        <v>65662</v>
      </c>
      <c r="D1577" s="5">
        <v>44329</v>
      </c>
    </row>
    <row r="1578" spans="2:4" ht="9.75" customHeight="1">
      <c r="B1578" s="2" t="s">
        <v>180</v>
      </c>
      <c r="C1578" s="5">
        <v>40410</v>
      </c>
      <c r="D1578" s="5">
        <v>49468</v>
      </c>
    </row>
    <row r="1579" spans="2:4" ht="9.75" customHeight="1">
      <c r="B1579" s="2" t="s">
        <v>789</v>
      </c>
      <c r="C1579" s="5">
        <v>36159</v>
      </c>
      <c r="D1579" s="5">
        <v>24951</v>
      </c>
    </row>
    <row r="1580" spans="2:4" ht="9.75" customHeight="1">
      <c r="B1580" s="2" t="s">
        <v>734</v>
      </c>
      <c r="C1580" s="5">
        <v>12232</v>
      </c>
      <c r="D1580" s="5">
        <v>18301</v>
      </c>
    </row>
    <row r="1581" spans="2:4" ht="9.75" customHeight="1">
      <c r="B1581" s="2" t="s">
        <v>738</v>
      </c>
      <c r="C1581" s="5">
        <v>57393</v>
      </c>
      <c r="D1581" s="5">
        <v>50211</v>
      </c>
    </row>
    <row r="1582" spans="2:4" ht="9.75" customHeight="1">
      <c r="B1582" s="2" t="s">
        <v>739</v>
      </c>
      <c r="C1582" s="5">
        <v>288</v>
      </c>
      <c r="D1582" s="5">
        <v>334</v>
      </c>
    </row>
    <row r="1583" spans="2:4" ht="9.75" customHeight="1">
      <c r="B1583" s="2" t="s">
        <v>187</v>
      </c>
      <c r="C1583" s="5">
        <v>106072</v>
      </c>
      <c r="D1583" s="5">
        <v>93797</v>
      </c>
    </row>
    <row r="1584" spans="2:4" ht="9.75" customHeight="1">
      <c r="B1584" s="8" t="s">
        <v>649</v>
      </c>
      <c r="C1584" s="5"/>
      <c r="D1584" s="5"/>
    </row>
    <row r="1585" spans="2:4" ht="9.75" customHeight="1">
      <c r="B1585" s="2" t="s">
        <v>630</v>
      </c>
      <c r="C1585" s="5">
        <v>10061</v>
      </c>
      <c r="D1585" s="5">
        <v>11050</v>
      </c>
    </row>
    <row r="1586" spans="2:4" ht="9.75" customHeight="1">
      <c r="B1586" s="2" t="s">
        <v>631</v>
      </c>
      <c r="C1586" s="5">
        <v>1444</v>
      </c>
      <c r="D1586" s="5">
        <v>1109</v>
      </c>
    </row>
    <row r="1587" spans="2:4" ht="9.75" customHeight="1">
      <c r="B1587" s="2" t="s">
        <v>632</v>
      </c>
      <c r="C1587" s="5">
        <v>4330</v>
      </c>
      <c r="D1587" s="5">
        <v>4957</v>
      </c>
    </row>
    <row r="1588" spans="2:4" ht="9.75" customHeight="1">
      <c r="B1588" s="2" t="s">
        <v>633</v>
      </c>
      <c r="C1588" s="5">
        <v>1860</v>
      </c>
      <c r="D1588" s="5">
        <v>927</v>
      </c>
    </row>
    <row r="1589" spans="2:4" ht="9.75" customHeight="1">
      <c r="B1589" s="2" t="s">
        <v>634</v>
      </c>
      <c r="C1589" s="5">
        <v>20135</v>
      </c>
      <c r="D1589" s="5">
        <v>8452</v>
      </c>
    </row>
    <row r="1590" spans="2:4" ht="9.75" customHeight="1">
      <c r="B1590" s="2" t="s">
        <v>635</v>
      </c>
      <c r="C1590" s="5">
        <v>2491</v>
      </c>
      <c r="D1590" s="5">
        <v>1407</v>
      </c>
    </row>
    <row r="1591" spans="2:4" ht="9.75" customHeight="1">
      <c r="B1591" s="2" t="s">
        <v>636</v>
      </c>
      <c r="C1591" s="5">
        <v>17972</v>
      </c>
      <c r="D1591" s="5">
        <v>12211</v>
      </c>
    </row>
    <row r="1592" spans="2:4" ht="9.75" customHeight="1">
      <c r="B1592" s="2" t="s">
        <v>637</v>
      </c>
      <c r="C1592" s="5">
        <v>3150</v>
      </c>
      <c r="D1592" s="5">
        <v>1961</v>
      </c>
    </row>
    <row r="1593" spans="2:4" ht="9.75" customHeight="1">
      <c r="B1593" s="2" t="s">
        <v>638</v>
      </c>
      <c r="C1593" s="5">
        <v>11829</v>
      </c>
      <c r="D1593" s="5">
        <v>17788</v>
      </c>
    </row>
    <row r="1594" spans="2:4" ht="9.75" customHeight="1">
      <c r="B1594" s="2" t="s">
        <v>639</v>
      </c>
      <c r="C1594" s="5">
        <v>19297</v>
      </c>
      <c r="D1594" s="5">
        <v>21082</v>
      </c>
    </row>
    <row r="1595" spans="2:4" ht="9.75" customHeight="1">
      <c r="B1595" s="2" t="s">
        <v>640</v>
      </c>
      <c r="C1595" s="5">
        <v>13503</v>
      </c>
      <c r="D1595" s="5">
        <v>12853</v>
      </c>
    </row>
    <row r="1596" spans="3:4" ht="4.5" customHeight="1">
      <c r="C1596" s="5"/>
      <c r="D1596" s="5"/>
    </row>
    <row r="1597" spans="1:4" ht="9.75" customHeight="1">
      <c r="A1597" s="1" t="s">
        <v>708</v>
      </c>
      <c r="C1597" s="5"/>
      <c r="D1597" s="5"/>
    </row>
    <row r="1598" spans="2:4" ht="9.75" customHeight="1">
      <c r="B1598" s="4" t="s">
        <v>651</v>
      </c>
      <c r="C1598" s="5">
        <v>31431</v>
      </c>
      <c r="D1598" s="5">
        <v>14043</v>
      </c>
    </row>
    <row r="1599" spans="2:4" s="6" customFormat="1" ht="9.75" customHeight="1">
      <c r="B1599" s="7" t="s">
        <v>652</v>
      </c>
      <c r="C1599" s="6">
        <f>C1598/45474</f>
        <v>0.6911861723182477</v>
      </c>
      <c r="D1599" s="6">
        <f>D1598/45474</f>
        <v>0.3088138276817522</v>
      </c>
    </row>
    <row r="1600" spans="3:4" ht="3.75" customHeight="1">
      <c r="C1600" s="5"/>
      <c r="D1600" s="5"/>
    </row>
    <row r="1601" spans="2:4" ht="9.75" customHeight="1">
      <c r="B1601" s="2" t="s">
        <v>2</v>
      </c>
      <c r="C1601" s="5">
        <v>5787</v>
      </c>
      <c r="D1601" s="5">
        <v>2896</v>
      </c>
    </row>
    <row r="1602" spans="2:4" ht="9.75" customHeight="1">
      <c r="B1602" s="2" t="s">
        <v>3</v>
      </c>
      <c r="C1602" s="5">
        <v>7260</v>
      </c>
      <c r="D1602" s="5">
        <v>1864</v>
      </c>
    </row>
    <row r="1603" spans="2:4" ht="9.75" customHeight="1">
      <c r="B1603" s="2" t="s">
        <v>4</v>
      </c>
      <c r="C1603" s="5">
        <v>4904</v>
      </c>
      <c r="D1603" s="5">
        <v>3714</v>
      </c>
    </row>
    <row r="1604" spans="2:4" ht="9.75" customHeight="1">
      <c r="B1604" s="2" t="s">
        <v>5</v>
      </c>
      <c r="C1604" s="5">
        <v>9421</v>
      </c>
      <c r="D1604" s="5">
        <v>2423</v>
      </c>
    </row>
    <row r="1605" spans="2:4" ht="9.75" customHeight="1">
      <c r="B1605" s="2" t="s">
        <v>6</v>
      </c>
      <c r="C1605" s="5">
        <v>4059</v>
      </c>
      <c r="D1605" s="5">
        <v>3146</v>
      </c>
    </row>
    <row r="1606" spans="2:4" ht="9.75" customHeight="1">
      <c r="B1606" s="2" t="s">
        <v>50</v>
      </c>
      <c r="C1606" s="5">
        <v>25008</v>
      </c>
      <c r="D1606" s="5">
        <v>11116</v>
      </c>
    </row>
    <row r="1607" spans="2:4" ht="9.75" customHeight="1">
      <c r="B1607" s="2" t="s">
        <v>419</v>
      </c>
      <c r="C1607" s="5">
        <v>6423</v>
      </c>
      <c r="D1607" s="5">
        <v>2927</v>
      </c>
    </row>
    <row r="1608" spans="2:4" ht="9.75" customHeight="1">
      <c r="B1608" s="2" t="s">
        <v>57</v>
      </c>
      <c r="C1608" s="5">
        <v>25008</v>
      </c>
      <c r="D1608" s="5">
        <v>11116</v>
      </c>
    </row>
    <row r="1609" spans="2:4" ht="9.75" customHeight="1">
      <c r="B1609" s="2" t="s">
        <v>422</v>
      </c>
      <c r="C1609" s="5">
        <v>6423</v>
      </c>
      <c r="D1609" s="5">
        <v>2927</v>
      </c>
    </row>
    <row r="1610" spans="2:4" ht="9.75" customHeight="1">
      <c r="B1610" s="2" t="s">
        <v>722</v>
      </c>
      <c r="C1610" s="5">
        <v>25008</v>
      </c>
      <c r="D1610" s="5">
        <v>11116</v>
      </c>
    </row>
    <row r="1611" spans="2:4" ht="9.75" customHeight="1">
      <c r="B1611" s="2" t="s">
        <v>773</v>
      </c>
      <c r="C1611" s="5">
        <v>6423</v>
      </c>
      <c r="D1611" s="5">
        <v>2927</v>
      </c>
    </row>
    <row r="1612" spans="2:4" ht="9.75" customHeight="1">
      <c r="B1612" s="2" t="s">
        <v>13</v>
      </c>
      <c r="C1612" s="5">
        <v>31431</v>
      </c>
      <c r="D1612" s="5">
        <v>14043</v>
      </c>
    </row>
    <row r="1613" spans="2:4" ht="9.75" customHeight="1">
      <c r="B1613" s="8" t="s">
        <v>649</v>
      </c>
      <c r="C1613" s="5"/>
      <c r="D1613" s="5"/>
    </row>
    <row r="1614" spans="2:4" ht="9.75" customHeight="1">
      <c r="B1614" s="2" t="s">
        <v>641</v>
      </c>
      <c r="C1614" s="5">
        <v>14831</v>
      </c>
      <c r="D1614" s="5">
        <v>3255</v>
      </c>
    </row>
    <row r="1615" spans="2:4" ht="9.75" customHeight="1">
      <c r="B1615" s="2" t="s">
        <v>642</v>
      </c>
      <c r="C1615" s="5">
        <v>6423</v>
      </c>
      <c r="D1615" s="5">
        <v>2927</v>
      </c>
    </row>
    <row r="1616" spans="2:4" ht="9.75" customHeight="1">
      <c r="B1616" s="2" t="s">
        <v>643</v>
      </c>
      <c r="C1616" s="5">
        <v>838</v>
      </c>
      <c r="D1616" s="5">
        <v>519</v>
      </c>
    </row>
    <row r="1617" spans="2:4" ht="9.75" customHeight="1">
      <c r="B1617" s="2" t="s">
        <v>644</v>
      </c>
      <c r="C1617" s="5">
        <v>6682</v>
      </c>
      <c r="D1617" s="5">
        <v>4587</v>
      </c>
    </row>
    <row r="1618" spans="2:4" ht="9.75" customHeight="1">
      <c r="B1618" s="2" t="s">
        <v>645</v>
      </c>
      <c r="C1618" s="5">
        <v>2657</v>
      </c>
      <c r="D1618" s="5">
        <v>2755</v>
      </c>
    </row>
    <row r="1619" spans="3:4" ht="4.5" customHeight="1">
      <c r="C1619" s="5"/>
      <c r="D1619" s="5"/>
    </row>
    <row r="1620" spans="1:4" ht="9.75" customHeight="1">
      <c r="A1620" s="1" t="s">
        <v>709</v>
      </c>
      <c r="C1620" s="5"/>
      <c r="D1620" s="5"/>
    </row>
    <row r="1621" spans="2:4" ht="9.75" customHeight="1">
      <c r="B1621" s="4" t="s">
        <v>651</v>
      </c>
      <c r="C1621" s="5">
        <v>5166</v>
      </c>
      <c r="D1621" s="5">
        <v>7245</v>
      </c>
    </row>
    <row r="1622" spans="2:4" s="6" customFormat="1" ht="9.75" customHeight="1">
      <c r="B1622" s="7" t="s">
        <v>652</v>
      </c>
      <c r="C1622" s="6">
        <f>C1621/12411</f>
        <v>0.41624365482233505</v>
      </c>
      <c r="D1622" s="6">
        <f>D1621/12411</f>
        <v>0.583756345177665</v>
      </c>
    </row>
    <row r="1623" spans="3:4" ht="3.75" customHeight="1">
      <c r="C1623" s="5"/>
      <c r="D1623" s="5"/>
    </row>
    <row r="1624" spans="2:4" ht="9.75" customHeight="1">
      <c r="B1624" s="2" t="s">
        <v>2</v>
      </c>
      <c r="C1624" s="5">
        <v>742</v>
      </c>
      <c r="D1624" s="5">
        <v>820</v>
      </c>
    </row>
    <row r="1625" spans="2:4" ht="9.75" customHeight="1">
      <c r="B1625" s="2" t="s">
        <v>3</v>
      </c>
      <c r="C1625" s="5">
        <v>1013</v>
      </c>
      <c r="D1625" s="5">
        <v>1172</v>
      </c>
    </row>
    <row r="1626" spans="2:4" ht="9.75" customHeight="1">
      <c r="B1626" s="2" t="s">
        <v>4</v>
      </c>
      <c r="C1626" s="5">
        <v>750</v>
      </c>
      <c r="D1626" s="5">
        <v>951</v>
      </c>
    </row>
    <row r="1627" spans="2:4" ht="9.75" customHeight="1">
      <c r="B1627" s="2" t="s">
        <v>5</v>
      </c>
      <c r="C1627" s="5">
        <v>920</v>
      </c>
      <c r="D1627" s="5">
        <v>1452</v>
      </c>
    </row>
    <row r="1628" spans="2:4" ht="9.75" customHeight="1">
      <c r="B1628" s="2" t="s">
        <v>6</v>
      </c>
      <c r="C1628" s="5">
        <v>1741</v>
      </c>
      <c r="D1628" s="5">
        <v>2850</v>
      </c>
    </row>
    <row r="1629" spans="2:4" ht="9.75" customHeight="1">
      <c r="B1629" s="2" t="s">
        <v>50</v>
      </c>
      <c r="C1629" s="5">
        <v>5166</v>
      </c>
      <c r="D1629" s="5">
        <v>7245</v>
      </c>
    </row>
    <row r="1630" spans="2:4" ht="9.75" customHeight="1">
      <c r="B1630" s="2" t="s">
        <v>41</v>
      </c>
      <c r="C1630" s="5">
        <v>5166</v>
      </c>
      <c r="D1630" s="5">
        <v>7245</v>
      </c>
    </row>
    <row r="1631" spans="2:4" ht="9.75" customHeight="1">
      <c r="B1631" s="2" t="s">
        <v>721</v>
      </c>
      <c r="C1631" s="5">
        <v>5166</v>
      </c>
      <c r="D1631" s="5">
        <v>7245</v>
      </c>
    </row>
    <row r="1632" spans="2:4" ht="9.75" customHeight="1">
      <c r="B1632" s="2" t="s">
        <v>31</v>
      </c>
      <c r="C1632" s="5">
        <v>5166</v>
      </c>
      <c r="D1632" s="5">
        <v>7245</v>
      </c>
    </row>
    <row r="1633" spans="2:4" ht="9.75" customHeight="1">
      <c r="B1633" s="8" t="s">
        <v>649</v>
      </c>
      <c r="C1633" s="5"/>
      <c r="D1633" s="5"/>
    </row>
    <row r="1634" spans="2:4" ht="9.75" customHeight="1">
      <c r="B1634" s="2" t="s">
        <v>646</v>
      </c>
      <c r="C1634" s="5">
        <v>927</v>
      </c>
      <c r="D1634" s="5">
        <v>1071</v>
      </c>
    </row>
    <row r="1635" spans="2:4" ht="9.75" customHeight="1">
      <c r="B1635" s="2" t="s">
        <v>647</v>
      </c>
      <c r="C1635" s="5">
        <v>286</v>
      </c>
      <c r="D1635" s="5">
        <v>431</v>
      </c>
    </row>
    <row r="1636" spans="2:4" ht="9.75" customHeight="1">
      <c r="B1636" s="2" t="s">
        <v>648</v>
      </c>
      <c r="C1636" s="5">
        <v>3953</v>
      </c>
      <c r="D1636" s="5">
        <v>5743</v>
      </c>
    </row>
    <row r="1637" spans="3:4" ht="4.5" customHeight="1">
      <c r="C1637" s="5"/>
      <c r="D1637" s="5"/>
    </row>
    <row r="1638" spans="3:4" ht="9.75" customHeight="1">
      <c r="C1638" s="5"/>
      <c r="D1638" s="5"/>
    </row>
    <row r="1639" spans="3:4" ht="9.75" customHeight="1">
      <c r="C1639" s="5"/>
      <c r="D1639" s="5"/>
    </row>
  </sheetData>
  <sheetProtection/>
  <printOptions/>
  <pageMargins left="0.8999999999999999" right="0.8999999999999999" top="1" bottom="0.8" header="0.3" footer="0.3"/>
  <pageSetup firstPageNumber="4" useFirstPageNumber="1" fitToHeight="0" fitToWidth="0" horizontalDpi="600" verticalDpi="600" orientation="portrait" scale="96" r:id="rId1"/>
  <headerFooter alignWithMargins="0">
    <oddHeader>&amp;C&amp;"Arial,Bold"&amp;11Supplement to the Statement of Vote
Political Districts within Counties for Governor</oddHeader>
    <oddFooter>&amp;L&amp;8* Incumbent&amp;C&amp;8&amp;P</oddFooter>
  </headerFooter>
  <rowBreaks count="21" manualBreakCount="21">
    <brk id="69" max="3" man="1"/>
    <brk id="135" max="3" man="1"/>
    <brk id="265" max="3" man="1"/>
    <brk id="333" max="3" man="1"/>
    <brk id="399" max="3" man="1"/>
    <brk id="594" max="3" man="1"/>
    <brk id="656" max="3" man="1"/>
    <brk id="719" max="3" man="1"/>
    <brk id="784" max="3" man="1"/>
    <brk id="847" max="3" man="1"/>
    <brk id="913" max="3" man="1"/>
    <brk id="977" max="3" man="1"/>
    <brk id="1039" max="3" man="1"/>
    <brk id="1103" max="3" man="1"/>
    <brk id="1164" max="3" man="1"/>
    <brk id="1229" max="3" man="1"/>
    <brk id="1296" max="3" man="1"/>
    <brk id="1365" max="3" man="1"/>
    <brk id="1433" max="3" man="1"/>
    <brk id="1499" max="3" man="1"/>
    <brk id="15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Sarah Brar</cp:lastModifiedBy>
  <cp:lastPrinted>2015-04-06T19:10:31Z</cp:lastPrinted>
  <dcterms:created xsi:type="dcterms:W3CDTF">2015-03-18T21:00:49Z</dcterms:created>
  <dcterms:modified xsi:type="dcterms:W3CDTF">2015-04-06T22:43:44Z</dcterms:modified>
  <cp:category/>
  <cp:version/>
  <cp:contentType/>
  <cp:contentStatus/>
</cp:coreProperties>
</file>