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codeName="ThisWorkbook"/>
  <mc:AlternateContent xmlns:mc="http://schemas.openxmlformats.org/markup-compatibility/2006">
    <mc:Choice Requires="x15">
      <x15ac:absPath xmlns:x15ac="http://schemas.microsoft.com/office/spreadsheetml/2010/11/ac" url="https://californiagold.sharepoint.com/sites/VoteCalTeam/Shared Documents/Daily Operations/Customer Service/Ballot Counts/November 4th, 2025 Statewide Special/"/>
    </mc:Choice>
  </mc:AlternateContent>
  <xr:revisionPtr revIDLastSave="0" documentId="8_{B8DBD2A9-4291-4CD0-97B2-22EA946CBEC1}" xr6:coauthVersionLast="47" xr6:coauthVersionMax="47" xr10:uidLastSave="{00000000-0000-0000-0000-000000000000}"/>
  <bookViews>
    <workbookView xWindow="-120" yWindow="-120" windowWidth="29040" windowHeight="15720" firstSheet="1" activeTab="1" xr2:uid="{4AF951D0-54AE-4AFF-AD8C-0271529263EA}"/>
  </bookViews>
  <sheets>
    <sheet name="VBM Return Statistics" sheetId="2" r:id="rId1"/>
    <sheet name="VBM Ret. Field Definitions" sheetId="3" r:id="rId2"/>
    <sheet name="Sheet1" sheetId="1" r:id="rId3"/>
  </sheets>
  <externalReferences>
    <externalReference r:id="rId4"/>
  </externalReferences>
  <definedNames>
    <definedName name="AsOfDate">'[1]County View'!$E$1</definedName>
    <definedName name="_xlnm.Print_Area" localSheetId="1">'VBM Ret. Field Definitions'!$A$1:$D$13</definedName>
    <definedName name="_xlnm.Print_Area" localSheetId="0">'VBM Return Statistics'!$A$1:$L$64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2" l="1"/>
  <c r="I63" i="2"/>
  <c r="H63" i="2"/>
  <c r="G63" i="2"/>
  <c r="F63" i="2"/>
  <c r="E63" i="2"/>
  <c r="D63" i="2"/>
  <c r="J63" i="2" s="1"/>
  <c r="L63" i="2" s="1"/>
  <c r="C63" i="2"/>
  <c r="K62" i="2"/>
  <c r="L62" i="2" s="1"/>
  <c r="J62" i="2"/>
  <c r="I62" i="2"/>
  <c r="H62" i="2"/>
  <c r="G62" i="2"/>
  <c r="F62" i="2"/>
  <c r="E62" i="2"/>
  <c r="D62" i="2"/>
  <c r="C62" i="2"/>
  <c r="B62" i="2"/>
  <c r="K61" i="2"/>
  <c r="L61" i="2" s="1"/>
  <c r="J61" i="2"/>
  <c r="I61" i="2"/>
  <c r="H61" i="2"/>
  <c r="G61" i="2"/>
  <c r="F61" i="2"/>
  <c r="E61" i="2"/>
  <c r="D61" i="2"/>
  <c r="C61" i="2"/>
  <c r="B61" i="2"/>
  <c r="K60" i="2"/>
  <c r="I60" i="2"/>
  <c r="J60" i="2" s="1"/>
  <c r="H60" i="2"/>
  <c r="G60" i="2"/>
  <c r="F60" i="2"/>
  <c r="E60" i="2"/>
  <c r="D60" i="2"/>
  <c r="C60" i="2"/>
  <c r="B60" i="2"/>
  <c r="K59" i="2"/>
  <c r="I59" i="2"/>
  <c r="H59" i="2"/>
  <c r="G59" i="2"/>
  <c r="J59" i="2" s="1"/>
  <c r="F59" i="2"/>
  <c r="E59" i="2"/>
  <c r="D59" i="2"/>
  <c r="C59" i="2"/>
  <c r="B59" i="2"/>
  <c r="K58" i="2"/>
  <c r="L58" i="2" s="1"/>
  <c r="I58" i="2"/>
  <c r="H58" i="2"/>
  <c r="G58" i="2"/>
  <c r="F58" i="2"/>
  <c r="E58" i="2"/>
  <c r="J58" i="2" s="1"/>
  <c r="D58" i="2"/>
  <c r="C58" i="2"/>
  <c r="B58" i="2"/>
  <c r="K57" i="2"/>
  <c r="L57" i="2" s="1"/>
  <c r="I57" i="2"/>
  <c r="H57" i="2"/>
  <c r="G57" i="2"/>
  <c r="F57" i="2"/>
  <c r="E57" i="2"/>
  <c r="D57" i="2"/>
  <c r="J57" i="2" s="1"/>
  <c r="C57" i="2"/>
  <c r="B57" i="2"/>
  <c r="K56" i="2"/>
  <c r="I56" i="2"/>
  <c r="H56" i="2"/>
  <c r="G56" i="2"/>
  <c r="F56" i="2"/>
  <c r="E56" i="2"/>
  <c r="D56" i="2"/>
  <c r="J56" i="2" s="1"/>
  <c r="C56" i="2"/>
  <c r="B56" i="2"/>
  <c r="K55" i="2"/>
  <c r="I55" i="2"/>
  <c r="H55" i="2"/>
  <c r="G55" i="2"/>
  <c r="F55" i="2"/>
  <c r="E55" i="2"/>
  <c r="D55" i="2"/>
  <c r="J55" i="2" s="1"/>
  <c r="L55" i="2" s="1"/>
  <c r="C55" i="2"/>
  <c r="B55" i="2"/>
  <c r="K54" i="2"/>
  <c r="I54" i="2"/>
  <c r="H54" i="2"/>
  <c r="G54" i="2"/>
  <c r="F54" i="2"/>
  <c r="E54" i="2"/>
  <c r="D54" i="2"/>
  <c r="J54" i="2" s="1"/>
  <c r="L54" i="2" s="1"/>
  <c r="C54" i="2"/>
  <c r="B54" i="2"/>
  <c r="K53" i="2"/>
  <c r="I53" i="2"/>
  <c r="H53" i="2"/>
  <c r="G53" i="2"/>
  <c r="F53" i="2"/>
  <c r="E53" i="2"/>
  <c r="D53" i="2"/>
  <c r="J53" i="2" s="1"/>
  <c r="L53" i="2" s="1"/>
  <c r="C53" i="2"/>
  <c r="B53" i="2"/>
  <c r="K52" i="2"/>
  <c r="I52" i="2"/>
  <c r="H52" i="2"/>
  <c r="G52" i="2"/>
  <c r="F52" i="2"/>
  <c r="E52" i="2"/>
  <c r="D52" i="2"/>
  <c r="J52" i="2" s="1"/>
  <c r="L52" i="2" s="1"/>
  <c r="C52" i="2"/>
  <c r="B52" i="2"/>
  <c r="L51" i="2"/>
  <c r="K51" i="2"/>
  <c r="J51" i="2"/>
  <c r="I51" i="2"/>
  <c r="H51" i="2"/>
  <c r="G51" i="2"/>
  <c r="F51" i="2"/>
  <c r="E51" i="2"/>
  <c r="D51" i="2"/>
  <c r="C51" i="2"/>
  <c r="B51" i="2"/>
  <c r="K50" i="2"/>
  <c r="L50" i="2" s="1"/>
  <c r="J50" i="2"/>
  <c r="I50" i="2"/>
  <c r="H50" i="2"/>
  <c r="G50" i="2"/>
  <c r="F50" i="2"/>
  <c r="E50" i="2"/>
  <c r="D50" i="2"/>
  <c r="C50" i="2"/>
  <c r="B50" i="2"/>
  <c r="K49" i="2"/>
  <c r="L49" i="2" s="1"/>
  <c r="J49" i="2"/>
  <c r="I49" i="2"/>
  <c r="H49" i="2"/>
  <c r="G49" i="2"/>
  <c r="F49" i="2"/>
  <c r="E49" i="2"/>
  <c r="D49" i="2"/>
  <c r="C49" i="2"/>
  <c r="B49" i="2"/>
  <c r="K48" i="2"/>
  <c r="I48" i="2"/>
  <c r="H48" i="2"/>
  <c r="J48" i="2" s="1"/>
  <c r="G48" i="2"/>
  <c r="F48" i="2"/>
  <c r="E48" i="2"/>
  <c r="D48" i="2"/>
  <c r="C48" i="2"/>
  <c r="B48" i="2"/>
  <c r="K47" i="2"/>
  <c r="I47" i="2"/>
  <c r="H47" i="2"/>
  <c r="G47" i="2"/>
  <c r="F47" i="2"/>
  <c r="J47" i="2" s="1"/>
  <c r="E47" i="2"/>
  <c r="D47" i="2"/>
  <c r="C47" i="2"/>
  <c r="B47" i="2"/>
  <c r="K46" i="2"/>
  <c r="I46" i="2"/>
  <c r="H46" i="2"/>
  <c r="G46" i="2"/>
  <c r="F46" i="2"/>
  <c r="E46" i="2"/>
  <c r="J46" i="2" s="1"/>
  <c r="D46" i="2"/>
  <c r="C46" i="2"/>
  <c r="B46" i="2"/>
  <c r="K45" i="2"/>
  <c r="L45" i="2" s="1"/>
  <c r="I45" i="2"/>
  <c r="H45" i="2"/>
  <c r="G45" i="2"/>
  <c r="F45" i="2"/>
  <c r="E45" i="2"/>
  <c r="D45" i="2"/>
  <c r="J45" i="2" s="1"/>
  <c r="C45" i="2"/>
  <c r="B45" i="2"/>
  <c r="K44" i="2"/>
  <c r="L44" i="2" s="1"/>
  <c r="I44" i="2"/>
  <c r="H44" i="2"/>
  <c r="G44" i="2"/>
  <c r="F44" i="2"/>
  <c r="E44" i="2"/>
  <c r="D44" i="2"/>
  <c r="J44" i="2" s="1"/>
  <c r="C44" i="2"/>
  <c r="B44" i="2"/>
  <c r="K43" i="2"/>
  <c r="I43" i="2"/>
  <c r="H43" i="2"/>
  <c r="G43" i="2"/>
  <c r="F43" i="2"/>
  <c r="E43" i="2"/>
  <c r="D43" i="2"/>
  <c r="J43" i="2" s="1"/>
  <c r="L43" i="2" s="1"/>
  <c r="C43" i="2"/>
  <c r="B43" i="2"/>
  <c r="K42" i="2"/>
  <c r="I42" i="2"/>
  <c r="H42" i="2"/>
  <c r="G42" i="2"/>
  <c r="F42" i="2"/>
  <c r="E42" i="2"/>
  <c r="D42" i="2"/>
  <c r="J42" i="2" s="1"/>
  <c r="L42" i="2" s="1"/>
  <c r="C42" i="2"/>
  <c r="B42" i="2"/>
  <c r="K41" i="2"/>
  <c r="I41" i="2"/>
  <c r="H41" i="2"/>
  <c r="G41" i="2"/>
  <c r="F41" i="2"/>
  <c r="E41" i="2"/>
  <c r="D41" i="2"/>
  <c r="J41" i="2" s="1"/>
  <c r="L41" i="2" s="1"/>
  <c r="C41" i="2"/>
  <c r="B41" i="2"/>
  <c r="K40" i="2"/>
  <c r="I40" i="2"/>
  <c r="H40" i="2"/>
  <c r="G40" i="2"/>
  <c r="F40" i="2"/>
  <c r="E40" i="2"/>
  <c r="D40" i="2"/>
  <c r="J40" i="2" s="1"/>
  <c r="L40" i="2" s="1"/>
  <c r="C40" i="2"/>
  <c r="B40" i="2"/>
  <c r="L39" i="2"/>
  <c r="K39" i="2"/>
  <c r="J39" i="2"/>
  <c r="I39" i="2"/>
  <c r="H39" i="2"/>
  <c r="G39" i="2"/>
  <c r="F39" i="2"/>
  <c r="E39" i="2"/>
  <c r="D39" i="2"/>
  <c r="C39" i="2"/>
  <c r="B39" i="2"/>
  <c r="K38" i="2"/>
  <c r="L38" i="2" s="1"/>
  <c r="J38" i="2"/>
  <c r="I38" i="2"/>
  <c r="H38" i="2"/>
  <c r="G38" i="2"/>
  <c r="F38" i="2"/>
  <c r="E38" i="2"/>
  <c r="D38" i="2"/>
  <c r="C38" i="2"/>
  <c r="B38" i="2"/>
  <c r="K37" i="2"/>
  <c r="L37" i="2" s="1"/>
  <c r="J37" i="2"/>
  <c r="I37" i="2"/>
  <c r="H37" i="2"/>
  <c r="G37" i="2"/>
  <c r="F37" i="2"/>
  <c r="E37" i="2"/>
  <c r="D37" i="2"/>
  <c r="C37" i="2"/>
  <c r="B37" i="2"/>
  <c r="K36" i="2"/>
  <c r="I36" i="2"/>
  <c r="H36" i="2"/>
  <c r="J36" i="2" s="1"/>
  <c r="G36" i="2"/>
  <c r="F36" i="2"/>
  <c r="E36" i="2"/>
  <c r="D36" i="2"/>
  <c r="C36" i="2"/>
  <c r="B36" i="2"/>
  <c r="K35" i="2"/>
  <c r="L35" i="2" s="1"/>
  <c r="I35" i="2"/>
  <c r="H35" i="2"/>
  <c r="G35" i="2"/>
  <c r="F35" i="2"/>
  <c r="J35" i="2" s="1"/>
  <c r="E35" i="2"/>
  <c r="D35" i="2"/>
  <c r="C35" i="2"/>
  <c r="B35" i="2"/>
  <c r="K34" i="2"/>
  <c r="I34" i="2"/>
  <c r="H34" i="2"/>
  <c r="G34" i="2"/>
  <c r="F34" i="2"/>
  <c r="E34" i="2"/>
  <c r="J34" i="2" s="1"/>
  <c r="D34" i="2"/>
  <c r="C34" i="2"/>
  <c r="B34" i="2"/>
  <c r="K33" i="2"/>
  <c r="I33" i="2"/>
  <c r="H33" i="2"/>
  <c r="G33" i="2"/>
  <c r="F33" i="2"/>
  <c r="E33" i="2"/>
  <c r="D33" i="2"/>
  <c r="J33" i="2" s="1"/>
  <c r="C33" i="2"/>
  <c r="B33" i="2"/>
  <c r="K32" i="2"/>
  <c r="I32" i="2"/>
  <c r="H32" i="2"/>
  <c r="G32" i="2"/>
  <c r="F32" i="2"/>
  <c r="E32" i="2"/>
  <c r="D32" i="2"/>
  <c r="J32" i="2" s="1"/>
  <c r="L32" i="2" s="1"/>
  <c r="C32" i="2"/>
  <c r="B32" i="2"/>
  <c r="K31" i="2"/>
  <c r="I31" i="2"/>
  <c r="H31" i="2"/>
  <c r="G31" i="2"/>
  <c r="F31" i="2"/>
  <c r="E31" i="2"/>
  <c r="D31" i="2"/>
  <c r="J31" i="2" s="1"/>
  <c r="L31" i="2" s="1"/>
  <c r="C31" i="2"/>
  <c r="B31" i="2"/>
  <c r="K30" i="2"/>
  <c r="I30" i="2"/>
  <c r="H30" i="2"/>
  <c r="G30" i="2"/>
  <c r="F30" i="2"/>
  <c r="E30" i="2"/>
  <c r="D30" i="2"/>
  <c r="J30" i="2" s="1"/>
  <c r="L30" i="2" s="1"/>
  <c r="C30" i="2"/>
  <c r="B30" i="2"/>
  <c r="K29" i="2"/>
  <c r="I29" i="2"/>
  <c r="H29" i="2"/>
  <c r="G29" i="2"/>
  <c r="F29" i="2"/>
  <c r="E29" i="2"/>
  <c r="D29" i="2"/>
  <c r="J29" i="2" s="1"/>
  <c r="L29" i="2" s="1"/>
  <c r="C29" i="2"/>
  <c r="B29" i="2"/>
  <c r="K28" i="2"/>
  <c r="I28" i="2"/>
  <c r="H28" i="2"/>
  <c r="G28" i="2"/>
  <c r="F28" i="2"/>
  <c r="E28" i="2"/>
  <c r="D28" i="2"/>
  <c r="J28" i="2" s="1"/>
  <c r="L28" i="2" s="1"/>
  <c r="C28" i="2"/>
  <c r="B28" i="2"/>
  <c r="L27" i="2"/>
  <c r="K27" i="2"/>
  <c r="J27" i="2"/>
  <c r="I27" i="2"/>
  <c r="H27" i="2"/>
  <c r="G27" i="2"/>
  <c r="F27" i="2"/>
  <c r="E27" i="2"/>
  <c r="D27" i="2"/>
  <c r="C27" i="2"/>
  <c r="B27" i="2"/>
  <c r="K26" i="2"/>
  <c r="L26" i="2" s="1"/>
  <c r="J26" i="2"/>
  <c r="I26" i="2"/>
  <c r="H26" i="2"/>
  <c r="G26" i="2"/>
  <c r="F26" i="2"/>
  <c r="E26" i="2"/>
  <c r="D26" i="2"/>
  <c r="C26" i="2"/>
  <c r="B26" i="2"/>
  <c r="K25" i="2"/>
  <c r="L25" i="2" s="1"/>
  <c r="J25" i="2"/>
  <c r="I25" i="2"/>
  <c r="H25" i="2"/>
  <c r="G25" i="2"/>
  <c r="F25" i="2"/>
  <c r="E25" i="2"/>
  <c r="D25" i="2"/>
  <c r="C25" i="2"/>
  <c r="B25" i="2"/>
  <c r="K24" i="2"/>
  <c r="I24" i="2"/>
  <c r="H24" i="2"/>
  <c r="G24" i="2"/>
  <c r="J24" i="2" s="1"/>
  <c r="F24" i="2"/>
  <c r="E24" i="2"/>
  <c r="D24" i="2"/>
  <c r="C24" i="2"/>
  <c r="B24" i="2"/>
  <c r="K23" i="2"/>
  <c r="I23" i="2"/>
  <c r="H23" i="2"/>
  <c r="G23" i="2"/>
  <c r="F23" i="2"/>
  <c r="J23" i="2" s="1"/>
  <c r="E23" i="2"/>
  <c r="D23" i="2"/>
  <c r="C23" i="2"/>
  <c r="B23" i="2"/>
  <c r="K22" i="2"/>
  <c r="L22" i="2" s="1"/>
  <c r="I22" i="2"/>
  <c r="H22" i="2"/>
  <c r="G22" i="2"/>
  <c r="F22" i="2"/>
  <c r="E22" i="2"/>
  <c r="J22" i="2" s="1"/>
  <c r="D22" i="2"/>
  <c r="C22" i="2"/>
  <c r="B22" i="2"/>
  <c r="K21" i="2"/>
  <c r="L21" i="2" s="1"/>
  <c r="I21" i="2"/>
  <c r="H21" i="2"/>
  <c r="G21" i="2"/>
  <c r="F21" i="2"/>
  <c r="E21" i="2"/>
  <c r="D21" i="2"/>
  <c r="J21" i="2" s="1"/>
  <c r="C21" i="2"/>
  <c r="B21" i="2"/>
  <c r="K20" i="2"/>
  <c r="I20" i="2"/>
  <c r="H20" i="2"/>
  <c r="G20" i="2"/>
  <c r="F20" i="2"/>
  <c r="E20" i="2"/>
  <c r="D20" i="2"/>
  <c r="J20" i="2" s="1"/>
  <c r="C20" i="2"/>
  <c r="B20" i="2"/>
  <c r="K19" i="2"/>
  <c r="I19" i="2"/>
  <c r="H19" i="2"/>
  <c r="G19" i="2"/>
  <c r="F19" i="2"/>
  <c r="E19" i="2"/>
  <c r="D19" i="2"/>
  <c r="J19" i="2" s="1"/>
  <c r="L19" i="2" s="1"/>
  <c r="C19" i="2"/>
  <c r="B19" i="2"/>
  <c r="K18" i="2"/>
  <c r="I18" i="2"/>
  <c r="H18" i="2"/>
  <c r="G18" i="2"/>
  <c r="F18" i="2"/>
  <c r="E18" i="2"/>
  <c r="D18" i="2"/>
  <c r="J18" i="2" s="1"/>
  <c r="L18" i="2" s="1"/>
  <c r="C18" i="2"/>
  <c r="B18" i="2"/>
  <c r="K17" i="2"/>
  <c r="I17" i="2"/>
  <c r="H17" i="2"/>
  <c r="G17" i="2"/>
  <c r="F17" i="2"/>
  <c r="E17" i="2"/>
  <c r="D17" i="2"/>
  <c r="J17" i="2" s="1"/>
  <c r="L17" i="2" s="1"/>
  <c r="C17" i="2"/>
  <c r="B17" i="2"/>
  <c r="K16" i="2"/>
  <c r="I16" i="2"/>
  <c r="H16" i="2"/>
  <c r="G16" i="2"/>
  <c r="F16" i="2"/>
  <c r="E16" i="2"/>
  <c r="D16" i="2"/>
  <c r="J16" i="2" s="1"/>
  <c r="L16" i="2" s="1"/>
  <c r="C16" i="2"/>
  <c r="B16" i="2"/>
  <c r="L15" i="2"/>
  <c r="K15" i="2"/>
  <c r="J15" i="2"/>
  <c r="I15" i="2"/>
  <c r="H15" i="2"/>
  <c r="G15" i="2"/>
  <c r="F15" i="2"/>
  <c r="E15" i="2"/>
  <c r="D15" i="2"/>
  <c r="C15" i="2"/>
  <c r="B15" i="2"/>
  <c r="K14" i="2"/>
  <c r="L14" i="2" s="1"/>
  <c r="J14" i="2"/>
  <c r="I14" i="2"/>
  <c r="H14" i="2"/>
  <c r="G14" i="2"/>
  <c r="F14" i="2"/>
  <c r="E14" i="2"/>
  <c r="D14" i="2"/>
  <c r="C14" i="2"/>
  <c r="B14" i="2"/>
  <c r="K13" i="2"/>
  <c r="I13" i="2"/>
  <c r="J13" i="2" s="1"/>
  <c r="H13" i="2"/>
  <c r="G13" i="2"/>
  <c r="F13" i="2"/>
  <c r="E13" i="2"/>
  <c r="D13" i="2"/>
  <c r="C13" i="2"/>
  <c r="B13" i="2"/>
  <c r="K12" i="2"/>
  <c r="I12" i="2"/>
  <c r="H12" i="2"/>
  <c r="G12" i="2"/>
  <c r="J12" i="2" s="1"/>
  <c r="F12" i="2"/>
  <c r="E12" i="2"/>
  <c r="D12" i="2"/>
  <c r="C12" i="2"/>
  <c r="B12" i="2"/>
  <c r="K11" i="2"/>
  <c r="I11" i="2"/>
  <c r="H11" i="2"/>
  <c r="G11" i="2"/>
  <c r="F11" i="2"/>
  <c r="J11" i="2" s="1"/>
  <c r="E11" i="2"/>
  <c r="D11" i="2"/>
  <c r="C11" i="2"/>
  <c r="B11" i="2"/>
  <c r="K10" i="2"/>
  <c r="I10" i="2"/>
  <c r="H10" i="2"/>
  <c r="G10" i="2"/>
  <c r="F10" i="2"/>
  <c r="E10" i="2"/>
  <c r="J10" i="2" s="1"/>
  <c r="D10" i="2"/>
  <c r="C10" i="2"/>
  <c r="B10" i="2"/>
  <c r="K9" i="2"/>
  <c r="L9" i="2" s="1"/>
  <c r="I9" i="2"/>
  <c r="H9" i="2"/>
  <c r="G9" i="2"/>
  <c r="F9" i="2"/>
  <c r="E9" i="2"/>
  <c r="D9" i="2"/>
  <c r="J9" i="2" s="1"/>
  <c r="C9" i="2"/>
  <c r="B9" i="2"/>
  <c r="K8" i="2"/>
  <c r="L8" i="2" s="1"/>
  <c r="I8" i="2"/>
  <c r="H8" i="2"/>
  <c r="G8" i="2"/>
  <c r="F8" i="2"/>
  <c r="E8" i="2"/>
  <c r="D8" i="2"/>
  <c r="J8" i="2" s="1"/>
  <c r="C8" i="2"/>
  <c r="B8" i="2"/>
  <c r="K7" i="2"/>
  <c r="I7" i="2"/>
  <c r="H7" i="2"/>
  <c r="G7" i="2"/>
  <c r="F7" i="2"/>
  <c r="E7" i="2"/>
  <c r="D7" i="2"/>
  <c r="J7" i="2" s="1"/>
  <c r="L7" i="2" s="1"/>
  <c r="C7" i="2"/>
  <c r="B7" i="2"/>
  <c r="K6" i="2"/>
  <c r="I6" i="2"/>
  <c r="H6" i="2"/>
  <c r="G6" i="2"/>
  <c r="F6" i="2"/>
  <c r="E6" i="2"/>
  <c r="D6" i="2"/>
  <c r="J6" i="2" s="1"/>
  <c r="L6" i="2" s="1"/>
  <c r="C6" i="2"/>
  <c r="B6" i="2"/>
  <c r="K5" i="2"/>
  <c r="I5" i="2"/>
  <c r="H5" i="2"/>
  <c r="G5" i="2"/>
  <c r="F5" i="2"/>
  <c r="E5" i="2"/>
  <c r="D5" i="2"/>
  <c r="J5" i="2" s="1"/>
  <c r="L5" i="2" s="1"/>
  <c r="C5" i="2"/>
  <c r="B5" i="2"/>
  <c r="A1" i="2"/>
  <c r="L47" i="2" l="1"/>
  <c r="L12" i="2"/>
  <c r="L56" i="2"/>
  <c r="L60" i="2"/>
  <c r="L13" i="2"/>
  <c r="L34" i="2"/>
  <c r="L11" i="2"/>
  <c r="L24" i="2"/>
  <c r="L33" i="2"/>
  <c r="L46" i="2"/>
  <c r="L48" i="2"/>
  <c r="L20" i="2"/>
  <c r="L10" i="2"/>
  <c r="L23" i="2"/>
  <c r="L59" i="2"/>
  <c r="L36" i="2"/>
</calcChain>
</file>

<file path=xl/sharedStrings.xml><?xml version="1.0" encoding="utf-8"?>
<sst xmlns="http://schemas.openxmlformats.org/spreadsheetml/2006/main" count="105" uniqueCount="93">
  <si>
    <t>VBM Issued</t>
  </si>
  <si>
    <t xml:space="preserve">VBM Returned </t>
  </si>
  <si>
    <t>VBM Accepted</t>
  </si>
  <si>
    <t>COUNTY</t>
  </si>
  <si>
    <t>County Type</t>
  </si>
  <si>
    <t>Total voters Issued VBM ballots</t>
  </si>
  <si>
    <t xml:space="preserve">Drop Box   </t>
  </si>
  <si>
    <t>Drop Off Location</t>
  </si>
  <si>
    <t>Vote Center Drop Off</t>
  </si>
  <si>
    <t xml:space="preserve">Mail       </t>
  </si>
  <si>
    <t xml:space="preserve">FAX        </t>
  </si>
  <si>
    <t xml:space="preserve">Other      </t>
  </si>
  <si>
    <t>Sum</t>
  </si>
  <si>
    <t>Total Accepted VBM ballots</t>
  </si>
  <si>
    <t>Accepted % of Voter-returned Ballots</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</si>
  <si>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</si>
  <si>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</si>
  <si>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</si>
  <si>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</si>
  <si>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</si>
  <si>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</si>
  <si>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</si>
  <si>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</si>
  <si>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</si>
  <si>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</si>
  <si>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</si>
  <si>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</si>
  <si>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</si>
  <si>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</si>
  <si>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</si>
  <si>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</si>
  <si>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</si>
  <si>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</si>
  <si>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</si>
  <si>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</si>
  <si>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</si>
  <si>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</si>
  <si>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</si>
  <si>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</si>
  <si>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</si>
  <si>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</si>
  <si>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</si>
  <si>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</si>
  <si>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</si>
  <si>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</si>
  <si>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</si>
  <si>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</si>
  <si>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</si>
  <si>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</si>
  <si>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</si>
  <si>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</si>
  <si>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</si>
  <si>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</si>
  <si>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</si>
  <si>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</si>
  <si>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</si>
  <si>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</si>
  <si>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</si>
  <si>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</si>
  <si>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</si>
  <si>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</si>
  <si>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</si>
  <si>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</si>
  <si>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</si>
  <si>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</si>
  <si>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</si>
  <si>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</si>
  <si>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</si>
  <si>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</si>
  <si>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</si>
  <si>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</si>
  <si>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</si>
  <si>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</si>
  <si>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t>
  </si>
  <si>
    <t>Statistics included in this report are as of a specific date and time and are derived from data provided to VoteCal from each of California’s 58 counties.  The Secretary of State continually works with each of California’s counties to provide accuracy.</t>
  </si>
  <si>
    <t>Field Category</t>
  </si>
  <si>
    <t>Field</t>
  </si>
  <si>
    <t>Field definitions</t>
  </si>
  <si>
    <t>County</t>
  </si>
  <si>
    <t>This is the county designation for this row of data.</t>
  </si>
  <si>
    <t>This is a flag indicating if the given county is a Voters Choice Act (VCA) county, is a polling place County, or is a Mail only county.</t>
  </si>
  <si>
    <t>This is the total count of distinct voters that have been issued a VBM ballot.  Please note that this count includes voters that have been inactivated, canceled, pended, or merged following the issuance of their VBM, thus this number can be larger than the registration totals.  This count does not include 2nd or 3rd ballots issued.  Mailing of the VBM Ballot is a subsequent step in the process following VBM Issuance.</t>
  </si>
  <si>
    <t xml:space="preserve">VBM RETURNED </t>
  </si>
  <si>
    <t>This is a count of voters who return their VBM ballot at any designated unattended county drop box. This number excludes VBM’s rejected as undeliverable, to deceased, or cancelled because these VBMs were not intended to be cast and therefor do not impact VBM acceptance percentages.</t>
  </si>
  <si>
    <t>This is a count of voters who return their VBM ballot at the county office or in any designated county attended drop off location. This number excludes VBM’s rejected as undeliverable, to deceased, or cancelled because these VBMs were not intended to be cast and therefor do not impact VBM acceptance percentages.</t>
  </si>
  <si>
    <t>This is a count of voters who return their VBM ballot at any SB 450 Vote Center Drop Off location. This number excludes VBM’s rejected as undeliverable, to deceased, or cancelled because these VBMs were not intended to be cast and therefor do not impact VBM acceptance percentages</t>
  </si>
  <si>
    <t>This is a count of voters who return their VBM ballot via the mail. This number excludes VBM’s rejected as undeliverable, to deceased, or cancelled because these VBMs were not intended to be cast and therefor do not impact VBM acceptance percentages.</t>
  </si>
  <si>
    <t>This is a count of voters who return their VBM ballot via fax. This number excludes VBM’s rejected as undeliverable, to deceased, or cancelled because these VBMs were not intended to be cast and therefor do not impact VBM acceptance percentages.</t>
  </si>
  <si>
    <t>This is a count of voters who return their VBM ballot via another means besides the statewide standard options. This number excludes VBM’s rejected as undeliverable, to deceased, or cancelled because these VBMs were not intended to be cast and therefor do not impact VBM acceptance percentages.</t>
  </si>
  <si>
    <t>This is the sum of the counts for the above VBM return method codes.This number excludes VBM’s rejected as undeliverable, to deceased, or cancelled because these VBMs were not intended to be cast and therefor do not impact VBM acceptance percentages.</t>
  </si>
  <si>
    <t xml:space="preserve">VBM ACCEPTED </t>
  </si>
  <si>
    <t>This is the number of county accepted VBM ballots that have been sent to VoteCal.</t>
  </si>
  <si>
    <t xml:space="preserve">This is the number of accepted VBM ballots / the number of returned ballots excluding those rejected as undeliverable, to deceased, or cancelled.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</si>
</sst>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F800]dddd\,\ mmmm\ dd\,\ yyyy"/>
  </numFmts>
  <fonts count="11">
    <font>
      <sz val="11"/>
      <color theme="1"/>
      <name val="Aptos Narrow"/>
      <family val="2"/>
      <scheme val="minor"/>
    </font>
    <font>
      <sz val="11"/>
      <name val="Aptos Narrow"/>
      <family val="2"/>
      <scheme val="minor"/>
    </font>
    <font>
      <sz val="10"/>
      <name val="Arial"/>
      <family val="2"/>
    </font>
    <font>
      <sz val="9"/>
      <name val="Arial"/>
      <family val="2"/>
    </font>
    <font>
      <b/>
      <sz val="12"/>
      <name val="Arial"/>
      <family val="2"/>
    </font>
    <font>
      <b/>
      <sz val="9"/>
      <name val="Arial"/>
      <family val="2"/>
    </font>
    <font>
      <sz val="8"/>
      <color theme="1"/>
      <name val="Aptos Narrow"/>
      <family val="2"/>
      <scheme val="minor"/>
    </font>
    <font>
      <sz val="8"/>
      <name val="Arial"/>
      <family val="2"/>
    </font>
    <font>
      <i/>
      <sz val="9"/>
      <name val="Arial"/>
      <family val="2"/>
    </font>
    <font>
      <b/>
      <sz val="10"/>
      <name val="Arial"/>
      <family val="2"/>
    </font>
    <font>
      <b/>
      <sz val="14"/>
      <color theme="1"/>
      <name val="Aptos Narrow"/>
      <family val="2"/>
      <scheme val="minor"/>
    </font>
  </fonts>
  <fills count="11">
    <fill>
      <patternFill patternType="none"/>
    </fill>
    <fill>
      <patternFill patternType="gray125"/>
    </fill>
    <fill>
      <patternFill patternType="solid">
        <fgColor theme="3" tint="0.79998168889431442"/>
        <bgColor indexed="64"/>
      </patternFill>
    </fill>
    <fill>
      <patternFill patternType="solid">
        <fgColor indexed="45"/>
        <bgColor indexed="64"/>
      </patternFill>
    </fill>
    <fill>
      <patternFill patternType="solid">
        <fgColor theme="7" tint="0.39997558519241921"/>
        <bgColor indexed="64"/>
      </patternFill>
    </fill>
    <fill>
      <patternFill patternType="solid">
        <fgColor indexed="55"/>
        <bgColor indexed="64"/>
      </patternFill>
    </fill>
    <fill>
      <patternFill patternType="solid">
        <fgColor indexed="44"/>
        <bgColor indexed="64"/>
      </patternFill>
    </fill>
    <fill>
      <patternFill patternType="solid">
        <fgColor indexed="2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61">
    <xf numFmtId="0" fontId="0" fillId="0" borderId="0" xfId="0"/>
    <xf numFmtId="0" fontId="2" fillId="0" borderId="0" xfId="0" applyFont="1"/>
    <xf numFmtId="164" fontId="3" fillId="0" borderId="0" xfId="0" applyNumberFormat="1" applyFont="1" applyAlignment="1">
      <alignment horizontal="center"/>
    </xf>
    <xf numFmtId="0" fontId="3" fillId="0" borderId="0" xfId="0" applyFont="1" applyAlignment="1">
      <alignment horizontal="right" vertical="top" wrapText="1"/>
    </xf>
    <xf numFmtId="14" fontId="3" fillId="0" borderId="0" xfId="0" applyNumberFormat="1" applyFont="1" applyAlignment="1">
      <alignment horizontal="left" vertical="top" wrapText="1"/>
    </xf>
    <xf numFmtId="0" fontId="4" fillId="2" borderId="1" xfId="0" applyFont="1" applyFill="1" applyBorder="1" applyAlignment="1">
      <alignment horizontal="center" vertical="center" wrapText="1"/>
    </xf>
    <xf numFmtId="0" fontId="2" fillId="0" borderId="0" xfId="0" applyFont="1" applyAlignment="1">
      <alignment wrapText="1"/>
    </xf>
    <xf numFmtId="0" fontId="5"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10" fontId="5" fillId="6" borderId="4" xfId="0"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8" borderId="5" xfId="0" applyFont="1" applyFill="1" applyBorder="1"/>
    <xf numFmtId="0" fontId="6" fillId="0" borderId="4" xfId="0" applyFont="1" applyBorder="1" applyAlignment="1">
      <alignment wrapText="1"/>
    </xf>
    <xf numFmtId="3" fontId="3" fillId="8" borderId="5" xfId="0" applyNumberFormat="1" applyFont="1" applyFill="1" applyBorder="1" applyAlignment="1">
      <alignment horizontal="right"/>
    </xf>
    <xf numFmtId="3" fontId="3" fillId="8" borderId="5" xfId="0" applyNumberFormat="1" applyFont="1" applyFill="1" applyBorder="1" applyAlignment="1" applyProtection="1">
      <alignment horizontal="right"/>
      <protection locked="0"/>
    </xf>
    <xf numFmtId="3" fontId="5" fillId="8" borderId="5" xfId="0" applyNumberFormat="1" applyFont="1" applyFill="1" applyBorder="1" applyAlignment="1" applyProtection="1">
      <alignment horizontal="right"/>
      <protection locked="0"/>
    </xf>
    <xf numFmtId="10" fontId="5" fillId="0" borderId="4" xfId="0" applyNumberFormat="1" applyFont="1" applyBorder="1" applyAlignment="1" applyProtection="1">
      <alignment horizontal="right"/>
      <protection locked="0"/>
    </xf>
    <xf numFmtId="0" fontId="7" fillId="0" borderId="0" xfId="0" applyFont="1" applyProtection="1">
      <protection locked="0"/>
    </xf>
    <xf numFmtId="3" fontId="7" fillId="0" borderId="0" xfId="0" applyNumberFormat="1" applyFont="1"/>
    <xf numFmtId="0" fontId="6" fillId="8" borderId="4" xfId="0" applyFont="1" applyFill="1" applyBorder="1"/>
    <xf numFmtId="0" fontId="7" fillId="0" borderId="0" xfId="0" applyFont="1"/>
    <xf numFmtId="41" fontId="5" fillId="9" borderId="8" xfId="0" applyNumberFormat="1" applyFont="1" applyFill="1" applyBorder="1" applyAlignment="1">
      <alignment vertical="center"/>
    </xf>
    <xf numFmtId="10" fontId="5" fillId="9" borderId="8" xfId="0" applyNumberFormat="1" applyFont="1" applyFill="1" applyBorder="1" applyAlignment="1">
      <alignment vertical="center"/>
    </xf>
    <xf numFmtId="0" fontId="2" fillId="0" borderId="0" xfId="0" applyFont="1" applyAlignment="1">
      <alignment horizontal="center" vertical="center"/>
    </xf>
    <xf numFmtId="3" fontId="2" fillId="0" borderId="0" xfId="0" applyNumberFormat="1" applyFont="1" applyAlignment="1">
      <alignment horizontal="center"/>
    </xf>
    <xf numFmtId="0" fontId="3" fillId="0" borderId="0" xfId="0" applyFont="1"/>
    <xf numFmtId="0" fontId="9" fillId="0" borderId="0" xfId="0" applyFont="1"/>
    <xf numFmtId="0" fontId="2" fillId="0" borderId="0" xfId="0" applyFont="1" applyAlignment="1">
      <alignment horizontal="center"/>
    </xf>
    <xf numFmtId="0" fontId="10" fillId="10" borderId="4" xfId="0" applyFont="1" applyFill="1" applyBorder="1" applyAlignment="1">
      <alignment wrapText="1"/>
    </xf>
    <xf numFmtId="10" fontId="5" fillId="8" borderId="4" xfId="0" applyNumberFormat="1" applyFont="1" applyFill="1" applyBorder="1" applyAlignment="1">
      <alignment horizontal="left" vertical="center" wrapText="1"/>
    </xf>
    <xf numFmtId="0" fontId="0" fillId="0" borderId="4" xfId="0" applyBorder="1" applyAlignment="1">
      <alignment wrapText="1"/>
    </xf>
    <xf numFmtId="10" fontId="5" fillId="6" borderId="4" xfId="0" applyNumberFormat="1"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0" xfId="0" applyAlignment="1">
      <alignment wrapText="1"/>
    </xf>
    <xf numFmtId="164" fontId="1" fillId="0" borderId="0" xfId="0" applyNumberFormat="1" applyFont="1" applyAlignment="1">
      <alignment horizont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8" fillId="0" borderId="4" xfId="0" applyFont="1" applyBorder="1" applyAlignment="1">
      <alignment horizontal="left" vertical="center" wrapText="1"/>
    </xf>
    <xf numFmtId="0" fontId="10" fillId="10" borderId="1" xfId="0" applyFont="1" applyFill="1" applyBorder="1" applyAlignment="1">
      <alignment horizontal="center" wrapText="1"/>
    </xf>
    <xf numFmtId="0" fontId="10" fillId="10" borderId="3" xfId="0" applyFont="1" applyFill="1" applyBorder="1" applyAlignment="1">
      <alignment horizontal="center" wrapText="1"/>
    </xf>
    <xf numFmtId="0" fontId="10" fillId="8" borderId="6" xfId="0" applyFont="1" applyFill="1" applyBorder="1" applyAlignment="1">
      <alignment horizontal="center"/>
    </xf>
    <xf numFmtId="0" fontId="10" fillId="8" borderId="7" xfId="0" applyFont="1" applyFill="1" applyBorder="1" applyAlignment="1">
      <alignment horizontal="center"/>
    </xf>
    <xf numFmtId="0" fontId="10" fillId="8" borderId="9" xfId="0" applyFont="1" applyFill="1" applyBorder="1" applyAlignment="1">
      <alignment horizontal="center"/>
    </xf>
    <xf numFmtId="0" fontId="10" fillId="8" borderId="10" xfId="0" applyFont="1" applyFill="1" applyBorder="1" applyAlignment="1">
      <alignment horizont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liforniagold.sharepoint.com/sites/VoteCalTeam/Shared%20Documents/Daily%20Operations/Customer%20Service/Ballot%20Counts/November%204th,%202025%20Statewide%20Special/Analysis%20Nov%2004%202025%20Election.xlsm" TargetMode="External"/><Relationship Id="rId1" Type="http://schemas.openxmlformats.org/officeDocument/2006/relationships/externalLinkPath" Target="Analysis%20Nov%2004%202025%20Elec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BM Ballot Counts"/>
      <sheetName val="VPH Counts"/>
      <sheetName val="Provisional"/>
      <sheetName val="Dashboard"/>
      <sheetName val="Manager"/>
      <sheetName val="Chart1"/>
      <sheetName val="County View"/>
      <sheetName val="ENR"/>
      <sheetName val="Sheet1"/>
      <sheetName val="Field definitions"/>
      <sheetName val="Sheet2"/>
      <sheetName val="Discrepancy Dates"/>
      <sheetName val="Discrepancies"/>
      <sheetName val="Sig Recieved Cat7"/>
      <sheetName val="SOV totals"/>
      <sheetName val="Please Contact Your County"/>
      <sheetName val="VBM Ret. Field Definitions"/>
      <sheetName val="VBM Return Statistics"/>
      <sheetName val="Ballot Return Statistics"/>
      <sheetName val="Provisional Press Version"/>
      <sheetName val="VBM Reject Press Version"/>
      <sheetName val="VCA All County"/>
      <sheetName val="Daily Email"/>
      <sheetName val="Hold"/>
      <sheetName val="Field definitions VBM View"/>
    </sheetNames>
    <sheetDataSet>
      <sheetData sheetId="0"/>
      <sheetData sheetId="1"/>
      <sheetData sheetId="2"/>
      <sheetData sheetId="3"/>
      <sheetData sheetId="4"/>
      <sheetData sheetId="5"/>
      <sheetData sheetId="6">
        <row r="1">
          <cell r="E1">
            <v>45946.999305555553</v>
          </cell>
        </row>
        <row r="4">
          <cell r="E4" t="str">
            <v>VCA County</v>
          </cell>
          <cell r="L4">
            <v>971623</v>
          </cell>
          <cell r="N4">
            <v>24878</v>
          </cell>
          <cell r="O4">
            <v>110</v>
          </cell>
          <cell r="P4" t="str">
            <v/>
          </cell>
          <cell r="Q4">
            <v>32499</v>
          </cell>
          <cell r="R4">
            <v>154</v>
          </cell>
          <cell r="S4" t="str">
            <v/>
          </cell>
          <cell r="X4">
            <v>57139</v>
          </cell>
        </row>
        <row r="5">
          <cell r="E5" t="str">
            <v>All Mail</v>
          </cell>
          <cell r="L5">
            <v>936</v>
          </cell>
          <cell r="N5">
            <v>46</v>
          </cell>
          <cell r="O5">
            <v>1</v>
          </cell>
          <cell r="P5" t="str">
            <v/>
          </cell>
          <cell r="Q5">
            <v>57</v>
          </cell>
          <cell r="R5" t="str">
            <v/>
          </cell>
          <cell r="S5" t="str">
            <v/>
          </cell>
          <cell r="X5">
            <v>103</v>
          </cell>
        </row>
        <row r="6">
          <cell r="E6" t="str">
            <v>VCA County</v>
          </cell>
          <cell r="L6">
            <v>27409</v>
          </cell>
          <cell r="N6">
            <v>2334</v>
          </cell>
          <cell r="O6" t="str">
            <v/>
          </cell>
          <cell r="P6" t="str">
            <v/>
          </cell>
          <cell r="Q6">
            <v>3352</v>
          </cell>
          <cell r="R6">
            <v>3</v>
          </cell>
          <cell r="S6" t="str">
            <v/>
          </cell>
          <cell r="X6">
            <v>5672</v>
          </cell>
        </row>
        <row r="7">
          <cell r="E7" t="str">
            <v>VCA County</v>
          </cell>
          <cell r="L7">
            <v>128889</v>
          </cell>
          <cell r="N7">
            <v>3430</v>
          </cell>
          <cell r="O7">
            <v>185</v>
          </cell>
          <cell r="P7" t="str">
            <v/>
          </cell>
          <cell r="Q7">
            <v>1793</v>
          </cell>
          <cell r="R7" t="str">
            <v/>
          </cell>
          <cell r="S7" t="str">
            <v/>
          </cell>
          <cell r="X7">
            <v>5271</v>
          </cell>
        </row>
        <row r="8">
          <cell r="E8" t="str">
            <v>VCA County</v>
          </cell>
          <cell r="L8">
            <v>33746</v>
          </cell>
          <cell r="N8">
            <v>1157</v>
          </cell>
          <cell r="O8">
            <v>96</v>
          </cell>
          <cell r="P8" t="str">
            <v/>
          </cell>
          <cell r="Q8">
            <v>2072</v>
          </cell>
          <cell r="R8">
            <v>1</v>
          </cell>
          <cell r="S8" t="str">
            <v/>
          </cell>
          <cell r="X8">
            <v>3296</v>
          </cell>
        </row>
        <row r="9">
          <cell r="E9" t="str">
            <v>All Mail</v>
          </cell>
          <cell r="L9">
            <v>11030</v>
          </cell>
          <cell r="N9">
            <v>363</v>
          </cell>
          <cell r="O9">
            <v>148</v>
          </cell>
          <cell r="P9" t="str">
            <v/>
          </cell>
          <cell r="Q9">
            <v>696</v>
          </cell>
          <cell r="R9" t="str">
            <v/>
          </cell>
          <cell r="S9" t="str">
            <v/>
          </cell>
          <cell r="X9">
            <v>1187</v>
          </cell>
        </row>
        <row r="10">
          <cell r="L10">
            <v>734224</v>
          </cell>
          <cell r="N10">
            <v>24350</v>
          </cell>
          <cell r="O10">
            <v>280</v>
          </cell>
          <cell r="P10" t="str">
            <v/>
          </cell>
          <cell r="Q10">
            <v>61299</v>
          </cell>
          <cell r="R10">
            <v>54</v>
          </cell>
          <cell r="S10" t="str">
            <v/>
          </cell>
          <cell r="X10">
            <v>85174</v>
          </cell>
        </row>
        <row r="11">
          <cell r="L11">
            <v>15653</v>
          </cell>
          <cell r="N11">
            <v>26</v>
          </cell>
          <cell r="O11">
            <v>440</v>
          </cell>
          <cell r="P11" t="str">
            <v/>
          </cell>
          <cell r="Q11">
            <v>1144</v>
          </cell>
          <cell r="R11" t="str">
            <v/>
          </cell>
          <cell r="S11" t="str">
            <v/>
          </cell>
          <cell r="X11">
            <v>1584</v>
          </cell>
        </row>
        <row r="12">
          <cell r="E12" t="str">
            <v>VCA County</v>
          </cell>
          <cell r="L12">
            <v>138839</v>
          </cell>
          <cell r="N12">
            <v>4774</v>
          </cell>
          <cell r="O12">
            <v>95</v>
          </cell>
          <cell r="P12" t="str">
            <v/>
          </cell>
          <cell r="Q12">
            <v>8491</v>
          </cell>
          <cell r="R12">
            <v>16</v>
          </cell>
          <cell r="S12" t="str">
            <v/>
          </cell>
          <cell r="X12">
            <v>13301</v>
          </cell>
        </row>
        <row r="13">
          <cell r="E13" t="str">
            <v>VCA County</v>
          </cell>
          <cell r="L13">
            <v>534736</v>
          </cell>
          <cell r="N13">
            <v>7099</v>
          </cell>
          <cell r="O13" t="str">
            <v/>
          </cell>
          <cell r="P13">
            <v>785</v>
          </cell>
          <cell r="Q13">
            <v>7875</v>
          </cell>
          <cell r="R13">
            <v>30</v>
          </cell>
          <cell r="S13" t="str">
            <v/>
          </cell>
          <cell r="X13">
            <v>15617</v>
          </cell>
        </row>
        <row r="14">
          <cell r="L14">
            <v>14414</v>
          </cell>
          <cell r="N14">
            <v>650</v>
          </cell>
          <cell r="O14">
            <v>38</v>
          </cell>
          <cell r="P14" t="str">
            <v/>
          </cell>
          <cell r="Q14">
            <v>645</v>
          </cell>
          <cell r="R14" t="str">
            <v/>
          </cell>
          <cell r="S14" t="str">
            <v/>
          </cell>
          <cell r="X14">
            <v>1321</v>
          </cell>
        </row>
        <row r="15">
          <cell r="E15" t="str">
            <v>VCA County</v>
          </cell>
          <cell r="L15">
            <v>87134</v>
          </cell>
          <cell r="N15">
            <v>2153</v>
          </cell>
          <cell r="O15">
            <v>602</v>
          </cell>
          <cell r="P15" t="str">
            <v/>
          </cell>
          <cell r="Q15">
            <v>7737</v>
          </cell>
          <cell r="R15" t="str">
            <v/>
          </cell>
          <cell r="S15" t="str">
            <v/>
          </cell>
          <cell r="X15">
            <v>10323</v>
          </cell>
        </row>
        <row r="16">
          <cell r="L16">
            <v>95285</v>
          </cell>
          <cell r="N16">
            <v>1009</v>
          </cell>
          <cell r="O16">
            <v>189</v>
          </cell>
          <cell r="P16" t="str">
            <v/>
          </cell>
          <cell r="Q16">
            <v>2612</v>
          </cell>
          <cell r="R16" t="str">
            <v/>
          </cell>
          <cell r="S16" t="str">
            <v/>
          </cell>
          <cell r="X16">
            <v>3649</v>
          </cell>
        </row>
        <row r="17">
          <cell r="L17">
            <v>11069</v>
          </cell>
          <cell r="N17">
            <v>222</v>
          </cell>
          <cell r="O17">
            <v>31</v>
          </cell>
          <cell r="P17" t="str">
            <v/>
          </cell>
          <cell r="Q17">
            <v>1118</v>
          </cell>
          <cell r="R17">
            <v>1</v>
          </cell>
          <cell r="S17" t="str">
            <v/>
          </cell>
          <cell r="X17">
            <v>1370</v>
          </cell>
        </row>
        <row r="18">
          <cell r="L18">
            <v>468053</v>
          </cell>
          <cell r="N18">
            <v>4995</v>
          </cell>
          <cell r="O18">
            <v>1186</v>
          </cell>
          <cell r="P18" t="str">
            <v/>
          </cell>
          <cell r="Q18">
            <v>21740</v>
          </cell>
          <cell r="R18">
            <v>17</v>
          </cell>
          <cell r="S18" t="str">
            <v/>
          </cell>
          <cell r="X18">
            <v>27699</v>
          </cell>
        </row>
        <row r="19">
          <cell r="E19" t="str">
            <v>VCA County</v>
          </cell>
          <cell r="L19">
            <v>58669</v>
          </cell>
          <cell r="N19">
            <v>2398</v>
          </cell>
          <cell r="O19">
            <v>173</v>
          </cell>
          <cell r="P19" t="str">
            <v/>
          </cell>
          <cell r="Q19">
            <v>2284</v>
          </cell>
          <cell r="R19" t="str">
            <v/>
          </cell>
          <cell r="S19" t="str">
            <v/>
          </cell>
          <cell r="X19">
            <v>4786</v>
          </cell>
        </row>
        <row r="20">
          <cell r="L20">
            <v>38876</v>
          </cell>
          <cell r="N20">
            <v>65</v>
          </cell>
          <cell r="O20">
            <v>157</v>
          </cell>
          <cell r="P20" t="str">
            <v/>
          </cell>
          <cell r="Q20">
            <v>1112</v>
          </cell>
          <cell r="R20">
            <v>6</v>
          </cell>
          <cell r="S20" t="str">
            <v/>
          </cell>
          <cell r="X20">
            <v>1337</v>
          </cell>
        </row>
        <row r="21">
          <cell r="L21">
            <v>15249</v>
          </cell>
          <cell r="N21">
            <v>688</v>
          </cell>
          <cell r="O21">
            <v>381</v>
          </cell>
          <cell r="P21" t="str">
            <v/>
          </cell>
          <cell r="Q21">
            <v>1262</v>
          </cell>
          <cell r="R21" t="str">
            <v/>
          </cell>
          <cell r="S21" t="str">
            <v/>
          </cell>
          <cell r="X21">
            <v>2331</v>
          </cell>
        </row>
        <row r="22">
          <cell r="E22" t="str">
            <v>VCA County</v>
          </cell>
          <cell r="L22">
            <v>5870948</v>
          </cell>
          <cell r="N22">
            <v>128847</v>
          </cell>
          <cell r="O22" t="str">
            <v/>
          </cell>
          <cell r="P22" t="str">
            <v/>
          </cell>
          <cell r="Q22">
            <v>281162</v>
          </cell>
          <cell r="R22">
            <v>454</v>
          </cell>
          <cell r="S22">
            <v>1</v>
          </cell>
          <cell r="X22">
            <v>405092</v>
          </cell>
        </row>
        <row r="23">
          <cell r="E23" t="str">
            <v>VCA County</v>
          </cell>
          <cell r="L23">
            <v>82539</v>
          </cell>
          <cell r="N23">
            <v>2523</v>
          </cell>
          <cell r="O23">
            <v>4</v>
          </cell>
          <cell r="P23">
            <v>111</v>
          </cell>
          <cell r="Q23">
            <v>4964</v>
          </cell>
          <cell r="R23">
            <v>1</v>
          </cell>
          <cell r="S23" t="str">
            <v/>
          </cell>
          <cell r="X23">
            <v>7367</v>
          </cell>
        </row>
        <row r="24">
          <cell r="E24" t="str">
            <v>VCA County</v>
          </cell>
          <cell r="L24">
            <v>175659</v>
          </cell>
          <cell r="N24">
            <v>24</v>
          </cell>
          <cell r="O24">
            <v>10</v>
          </cell>
          <cell r="P24" t="str">
            <v/>
          </cell>
          <cell r="Q24">
            <v>15166</v>
          </cell>
          <cell r="R24">
            <v>95</v>
          </cell>
          <cell r="S24" t="str">
            <v/>
          </cell>
          <cell r="X24">
            <v>14744</v>
          </cell>
        </row>
        <row r="25">
          <cell r="E25" t="str">
            <v>VCA County</v>
          </cell>
          <cell r="L25">
            <v>12149</v>
          </cell>
          <cell r="N25">
            <v>857</v>
          </cell>
          <cell r="O25" t="str">
            <v/>
          </cell>
          <cell r="P25" t="str">
            <v/>
          </cell>
          <cell r="Q25">
            <v>211</v>
          </cell>
          <cell r="R25">
            <v>1</v>
          </cell>
          <cell r="S25" t="str">
            <v/>
          </cell>
          <cell r="X25">
            <v>1058</v>
          </cell>
        </row>
        <row r="26">
          <cell r="L26">
            <v>54329</v>
          </cell>
          <cell r="N26">
            <v>1167</v>
          </cell>
          <cell r="O26">
            <v>1338</v>
          </cell>
          <cell r="P26" t="str">
            <v/>
          </cell>
          <cell r="Q26">
            <v>3395</v>
          </cell>
          <cell r="R26">
            <v>13</v>
          </cell>
          <cell r="S26" t="str">
            <v/>
          </cell>
          <cell r="X26">
            <v>5859</v>
          </cell>
        </row>
        <row r="27">
          <cell r="E27" t="str">
            <v>VCA County</v>
          </cell>
          <cell r="L27">
            <v>137637</v>
          </cell>
          <cell r="N27">
            <v>1919</v>
          </cell>
          <cell r="O27">
            <v>207</v>
          </cell>
          <cell r="P27" t="str">
            <v/>
          </cell>
          <cell r="Q27">
            <v>3205</v>
          </cell>
          <cell r="R27">
            <v>190</v>
          </cell>
          <cell r="S27" t="str">
            <v/>
          </cell>
          <cell r="X27">
            <v>5289</v>
          </cell>
        </row>
        <row r="28">
          <cell r="L28">
            <v>5401</v>
          </cell>
          <cell r="N28">
            <v>233</v>
          </cell>
          <cell r="O28">
            <v>139</v>
          </cell>
          <cell r="P28" t="str">
            <v/>
          </cell>
          <cell r="Q28">
            <v>640</v>
          </cell>
          <cell r="R28" t="str">
            <v/>
          </cell>
          <cell r="S28" t="str">
            <v/>
          </cell>
          <cell r="X28">
            <v>987</v>
          </cell>
        </row>
        <row r="29">
          <cell r="L29">
            <v>8097</v>
          </cell>
          <cell r="N29">
            <v>286</v>
          </cell>
          <cell r="O29">
            <v>13</v>
          </cell>
          <cell r="P29" t="str">
            <v/>
          </cell>
          <cell r="Q29">
            <v>643</v>
          </cell>
          <cell r="R29">
            <v>2</v>
          </cell>
          <cell r="S29" t="str">
            <v/>
          </cell>
          <cell r="X29">
            <v>929</v>
          </cell>
        </row>
        <row r="30">
          <cell r="L30">
            <v>221384</v>
          </cell>
          <cell r="N30">
            <v>6042</v>
          </cell>
          <cell r="O30">
            <v>103</v>
          </cell>
          <cell r="P30" t="str">
            <v/>
          </cell>
          <cell r="Q30">
            <v>24152</v>
          </cell>
          <cell r="R30">
            <v>55</v>
          </cell>
          <cell r="S30" t="str">
            <v/>
          </cell>
          <cell r="X30">
            <v>29966</v>
          </cell>
        </row>
        <row r="31">
          <cell r="E31" t="str">
            <v>VCA County</v>
          </cell>
          <cell r="L31">
            <v>86908</v>
          </cell>
          <cell r="N31">
            <v>2099</v>
          </cell>
          <cell r="O31" t="str">
            <v/>
          </cell>
          <cell r="P31">
            <v>516</v>
          </cell>
          <cell r="Q31">
            <v>4963</v>
          </cell>
          <cell r="R31">
            <v>9</v>
          </cell>
          <cell r="S31" t="str">
            <v/>
          </cell>
          <cell r="X31">
            <v>7376</v>
          </cell>
        </row>
        <row r="32">
          <cell r="E32" t="str">
            <v>VCA County</v>
          </cell>
          <cell r="L32">
            <v>77866</v>
          </cell>
          <cell r="N32">
            <v>280</v>
          </cell>
          <cell r="O32" t="str">
            <v/>
          </cell>
          <cell r="P32" t="str">
            <v/>
          </cell>
          <cell r="Q32">
            <v>5</v>
          </cell>
          <cell r="R32">
            <v>2</v>
          </cell>
          <cell r="S32" t="str">
            <v/>
          </cell>
          <cell r="X32">
            <v>286</v>
          </cell>
        </row>
        <row r="33">
          <cell r="E33" t="str">
            <v>VCA County</v>
          </cell>
          <cell r="L33">
            <v>1915914</v>
          </cell>
          <cell r="N33">
            <v>49235</v>
          </cell>
          <cell r="O33">
            <v>692</v>
          </cell>
          <cell r="P33" t="str">
            <v/>
          </cell>
          <cell r="Q33">
            <v>174879</v>
          </cell>
          <cell r="R33">
            <v>170</v>
          </cell>
          <cell r="S33" t="str">
            <v/>
          </cell>
          <cell r="X33">
            <v>220999</v>
          </cell>
        </row>
        <row r="34">
          <cell r="E34" t="str">
            <v>VCA County</v>
          </cell>
          <cell r="L34">
            <v>300840</v>
          </cell>
          <cell r="N34">
            <v>14694</v>
          </cell>
          <cell r="O34">
            <v>677</v>
          </cell>
          <cell r="P34" t="str">
            <v/>
          </cell>
          <cell r="Q34">
            <v>31726</v>
          </cell>
          <cell r="R34">
            <v>40</v>
          </cell>
          <cell r="S34" t="str">
            <v/>
          </cell>
          <cell r="X34">
            <v>46308</v>
          </cell>
        </row>
        <row r="35">
          <cell r="E35" t="str">
            <v xml:space="preserve">All Mail </v>
          </cell>
          <cell r="L35">
            <v>13753</v>
          </cell>
          <cell r="N35">
            <v>588</v>
          </cell>
          <cell r="O35">
            <v>88</v>
          </cell>
          <cell r="P35" t="str">
            <v/>
          </cell>
          <cell r="Q35">
            <v>682</v>
          </cell>
          <cell r="R35">
            <v>1</v>
          </cell>
          <cell r="S35" t="str">
            <v/>
          </cell>
          <cell r="X35">
            <v>1357</v>
          </cell>
        </row>
        <row r="36">
          <cell r="E36" t="str">
            <v>VCA County</v>
          </cell>
          <cell r="L36">
            <v>1434698</v>
          </cell>
          <cell r="N36">
            <v>4714</v>
          </cell>
          <cell r="O36">
            <v>10962</v>
          </cell>
          <cell r="P36" t="str">
            <v/>
          </cell>
          <cell r="Q36">
            <v>117121</v>
          </cell>
          <cell r="R36">
            <v>1</v>
          </cell>
          <cell r="S36">
            <v>1</v>
          </cell>
          <cell r="X36">
            <v>129185</v>
          </cell>
        </row>
        <row r="37">
          <cell r="E37" t="str">
            <v>VCA County</v>
          </cell>
          <cell r="L37">
            <v>925566</v>
          </cell>
          <cell r="N37">
            <v>18706</v>
          </cell>
          <cell r="O37" t="str">
            <v/>
          </cell>
          <cell r="P37" t="str">
            <v/>
          </cell>
          <cell r="Q37">
            <v>67300</v>
          </cell>
          <cell r="R37">
            <v>69</v>
          </cell>
          <cell r="S37" t="str">
            <v/>
          </cell>
          <cell r="X37">
            <v>85217</v>
          </cell>
        </row>
        <row r="38">
          <cell r="E38" t="str">
            <v>VCA County</v>
          </cell>
          <cell r="L38">
            <v>39726</v>
          </cell>
          <cell r="N38">
            <v>683</v>
          </cell>
          <cell r="O38">
            <v>2</v>
          </cell>
          <cell r="P38">
            <v>103</v>
          </cell>
          <cell r="Q38">
            <v>594</v>
          </cell>
          <cell r="R38">
            <v>1</v>
          </cell>
          <cell r="S38" t="str">
            <v/>
          </cell>
          <cell r="X38">
            <v>1342</v>
          </cell>
        </row>
        <row r="39">
          <cell r="L39">
            <v>1250740</v>
          </cell>
          <cell r="N39">
            <v>8958</v>
          </cell>
          <cell r="O39">
            <v>1183</v>
          </cell>
          <cell r="P39" t="str">
            <v/>
          </cell>
          <cell r="Q39">
            <v>71576</v>
          </cell>
          <cell r="R39">
            <v>30</v>
          </cell>
          <cell r="S39" t="str">
            <v/>
          </cell>
          <cell r="X39">
            <v>80018</v>
          </cell>
        </row>
        <row r="40">
          <cell r="E40" t="str">
            <v>VCA County</v>
          </cell>
          <cell r="L40">
            <v>2024016</v>
          </cell>
          <cell r="N40">
            <v>43624</v>
          </cell>
          <cell r="O40" t="str">
            <v/>
          </cell>
          <cell r="P40" t="str">
            <v/>
          </cell>
          <cell r="Q40">
            <v>250657</v>
          </cell>
          <cell r="R40">
            <v>210</v>
          </cell>
          <cell r="S40" t="str">
            <v/>
          </cell>
          <cell r="X40">
            <v>292325</v>
          </cell>
        </row>
        <row r="41">
          <cell r="L41">
            <v>534614</v>
          </cell>
          <cell r="N41">
            <v>8526</v>
          </cell>
          <cell r="O41">
            <v>744</v>
          </cell>
          <cell r="P41" t="str">
            <v/>
          </cell>
          <cell r="Q41">
            <v>53592</v>
          </cell>
          <cell r="R41">
            <v>260</v>
          </cell>
          <cell r="S41" t="str">
            <v/>
          </cell>
          <cell r="X41">
            <v>62761</v>
          </cell>
        </row>
        <row r="42">
          <cell r="L42">
            <v>404764</v>
          </cell>
          <cell r="N42">
            <v>5234</v>
          </cell>
          <cell r="O42">
            <v>259</v>
          </cell>
          <cell r="P42" t="str">
            <v/>
          </cell>
          <cell r="Q42">
            <v>26695</v>
          </cell>
          <cell r="R42" t="str">
            <v/>
          </cell>
          <cell r="S42" t="str">
            <v/>
          </cell>
          <cell r="X42">
            <v>31920</v>
          </cell>
        </row>
        <row r="43">
          <cell r="L43">
            <v>184107</v>
          </cell>
          <cell r="N43">
            <v>3809</v>
          </cell>
          <cell r="O43">
            <v>808</v>
          </cell>
          <cell r="P43" t="str">
            <v/>
          </cell>
          <cell r="Q43">
            <v>17741</v>
          </cell>
          <cell r="R43">
            <v>43</v>
          </cell>
          <cell r="S43" t="str">
            <v/>
          </cell>
          <cell r="X43">
            <v>22203</v>
          </cell>
        </row>
        <row r="44">
          <cell r="E44" t="str">
            <v>VCA County</v>
          </cell>
          <cell r="L44">
            <v>449561</v>
          </cell>
          <cell r="N44">
            <v>14376</v>
          </cell>
          <cell r="O44">
            <v>1</v>
          </cell>
          <cell r="P44">
            <v>490</v>
          </cell>
          <cell r="Q44">
            <v>53637</v>
          </cell>
          <cell r="R44">
            <v>91</v>
          </cell>
          <cell r="S44" t="str">
            <v/>
          </cell>
          <cell r="X44">
            <v>67681</v>
          </cell>
        </row>
        <row r="45">
          <cell r="L45">
            <v>251759</v>
          </cell>
          <cell r="N45">
            <v>9147</v>
          </cell>
          <cell r="O45">
            <v>295</v>
          </cell>
          <cell r="P45" t="str">
            <v/>
          </cell>
          <cell r="Q45">
            <v>7250</v>
          </cell>
          <cell r="R45">
            <v>36</v>
          </cell>
          <cell r="S45" t="str">
            <v/>
          </cell>
          <cell r="X45">
            <v>16421</v>
          </cell>
        </row>
        <row r="46">
          <cell r="E46" t="str">
            <v>VCA County</v>
          </cell>
          <cell r="L46">
            <v>1072754</v>
          </cell>
          <cell r="N46">
            <v>24480</v>
          </cell>
          <cell r="O46" t="str">
            <v/>
          </cell>
          <cell r="P46" t="str">
            <v/>
          </cell>
          <cell r="Q46">
            <v>52099</v>
          </cell>
          <cell r="R46">
            <v>111</v>
          </cell>
          <cell r="S46" t="str">
            <v/>
          </cell>
          <cell r="X46">
            <v>76084</v>
          </cell>
        </row>
        <row r="47">
          <cell r="E47" t="str">
            <v>VCA County</v>
          </cell>
          <cell r="L47">
            <v>173190</v>
          </cell>
          <cell r="N47">
            <v>6444</v>
          </cell>
          <cell r="O47">
            <v>445</v>
          </cell>
          <cell r="P47" t="str">
            <v/>
          </cell>
          <cell r="Q47">
            <v>13949</v>
          </cell>
          <cell r="R47">
            <v>46</v>
          </cell>
          <cell r="S47" t="str">
            <v/>
          </cell>
          <cell r="X47">
            <v>20495</v>
          </cell>
        </row>
        <row r="48">
          <cell r="L48">
            <v>117348</v>
          </cell>
          <cell r="N48" t="str">
            <v/>
          </cell>
          <cell r="O48">
            <v>1</v>
          </cell>
          <cell r="P48" t="str">
            <v/>
          </cell>
          <cell r="Q48">
            <v>756</v>
          </cell>
          <cell r="R48">
            <v>6</v>
          </cell>
          <cell r="S48" t="str">
            <v/>
          </cell>
          <cell r="X48">
            <v>744</v>
          </cell>
        </row>
        <row r="49">
          <cell r="E49" t="str">
            <v xml:space="preserve">All Mail </v>
          </cell>
          <cell r="L49">
            <v>2232</v>
          </cell>
          <cell r="N49" t="str">
            <v/>
          </cell>
          <cell r="O49">
            <v>30</v>
          </cell>
          <cell r="P49" t="str">
            <v/>
          </cell>
          <cell r="Q49">
            <v>234</v>
          </cell>
          <cell r="R49">
            <v>1</v>
          </cell>
          <cell r="S49" t="str">
            <v/>
          </cell>
          <cell r="X49">
            <v>261</v>
          </cell>
        </row>
        <row r="50">
          <cell r="L50">
            <v>28842</v>
          </cell>
          <cell r="N50">
            <v>776</v>
          </cell>
          <cell r="O50">
            <v>193</v>
          </cell>
          <cell r="P50" t="str">
            <v/>
          </cell>
          <cell r="Q50">
            <v>3649</v>
          </cell>
          <cell r="R50">
            <v>2</v>
          </cell>
          <cell r="S50" t="str">
            <v/>
          </cell>
          <cell r="X50">
            <v>4590</v>
          </cell>
        </row>
        <row r="51">
          <cell r="L51">
            <v>281500</v>
          </cell>
          <cell r="N51" t="str">
            <v/>
          </cell>
          <cell r="O51">
            <v>2883</v>
          </cell>
          <cell r="P51">
            <v>19</v>
          </cell>
          <cell r="Q51">
            <v>20219</v>
          </cell>
          <cell r="R51">
            <v>23</v>
          </cell>
          <cell r="S51">
            <v>5</v>
          </cell>
          <cell r="X51">
            <v>23054</v>
          </cell>
        </row>
        <row r="52">
          <cell r="E52" t="str">
            <v>VCA County</v>
          </cell>
          <cell r="L52">
            <v>321786</v>
          </cell>
          <cell r="N52">
            <v>9342</v>
          </cell>
          <cell r="O52">
            <v>599</v>
          </cell>
          <cell r="P52" t="str">
            <v/>
          </cell>
          <cell r="Q52">
            <v>20278</v>
          </cell>
          <cell r="R52">
            <v>66</v>
          </cell>
          <cell r="S52" t="str">
            <v/>
          </cell>
          <cell r="X52">
            <v>29410</v>
          </cell>
        </row>
        <row r="53">
          <cell r="E53" t="str">
            <v>VCA County</v>
          </cell>
          <cell r="L53">
            <v>303394</v>
          </cell>
          <cell r="N53">
            <v>2922</v>
          </cell>
          <cell r="O53">
            <v>57</v>
          </cell>
          <cell r="P53" t="str">
            <v/>
          </cell>
          <cell r="Q53">
            <v>8789</v>
          </cell>
          <cell r="R53">
            <v>16</v>
          </cell>
          <cell r="S53" t="str">
            <v/>
          </cell>
          <cell r="X53">
            <v>11653</v>
          </cell>
        </row>
        <row r="54">
          <cell r="L54">
            <v>55914</v>
          </cell>
          <cell r="N54">
            <v>872</v>
          </cell>
          <cell r="O54">
            <v>214</v>
          </cell>
          <cell r="P54" t="str">
            <v/>
          </cell>
          <cell r="Q54">
            <v>1671</v>
          </cell>
          <cell r="R54">
            <v>2</v>
          </cell>
          <cell r="S54" t="str">
            <v/>
          </cell>
          <cell r="X54">
            <v>2751</v>
          </cell>
        </row>
        <row r="55">
          <cell r="L55">
            <v>38147</v>
          </cell>
          <cell r="N55">
            <v>1585</v>
          </cell>
          <cell r="O55">
            <v>24</v>
          </cell>
          <cell r="P55" t="str">
            <v/>
          </cell>
          <cell r="Q55">
            <v>3451</v>
          </cell>
          <cell r="R55">
            <v>4</v>
          </cell>
          <cell r="S55" t="str">
            <v/>
          </cell>
          <cell r="X55">
            <v>4959</v>
          </cell>
        </row>
        <row r="56">
          <cell r="L56">
            <v>7733</v>
          </cell>
          <cell r="N56">
            <v>300</v>
          </cell>
          <cell r="O56">
            <v>47</v>
          </cell>
          <cell r="P56" t="str">
            <v/>
          </cell>
          <cell r="Q56">
            <v>490</v>
          </cell>
          <cell r="R56" t="str">
            <v/>
          </cell>
          <cell r="S56" t="str">
            <v/>
          </cell>
          <cell r="X56">
            <v>830</v>
          </cell>
        </row>
        <row r="57">
          <cell r="L57">
            <v>226154</v>
          </cell>
          <cell r="N57">
            <v>2953</v>
          </cell>
          <cell r="O57" t="str">
            <v/>
          </cell>
          <cell r="P57" t="str">
            <v/>
          </cell>
          <cell r="Q57">
            <v>12905</v>
          </cell>
          <cell r="R57">
            <v>8</v>
          </cell>
          <cell r="S57" t="str">
            <v/>
          </cell>
          <cell r="X57">
            <v>15486</v>
          </cell>
        </row>
        <row r="58">
          <cell r="E58" t="str">
            <v>VCA County</v>
          </cell>
          <cell r="L58">
            <v>36701</v>
          </cell>
          <cell r="N58">
            <v>919</v>
          </cell>
          <cell r="O58">
            <v>80</v>
          </cell>
          <cell r="P58" t="str">
            <v/>
          </cell>
          <cell r="Q58">
            <v>304</v>
          </cell>
          <cell r="R58">
            <v>4</v>
          </cell>
          <cell r="S58" t="str">
            <v/>
          </cell>
          <cell r="X58">
            <v>1277</v>
          </cell>
        </row>
        <row r="59">
          <cell r="E59" t="str">
            <v>VCA County</v>
          </cell>
          <cell r="L59">
            <v>534179</v>
          </cell>
          <cell r="N59">
            <v>11578</v>
          </cell>
          <cell r="O59">
            <v>76</v>
          </cell>
          <cell r="P59" t="str">
            <v/>
          </cell>
          <cell r="Q59">
            <v>8257</v>
          </cell>
          <cell r="R59">
            <v>53</v>
          </cell>
          <cell r="S59" t="str">
            <v/>
          </cell>
          <cell r="X59">
            <v>19748</v>
          </cell>
        </row>
        <row r="60">
          <cell r="E60" t="str">
            <v>VCA County</v>
          </cell>
          <cell r="L60">
            <v>124637</v>
          </cell>
          <cell r="N60">
            <v>155</v>
          </cell>
          <cell r="O60" t="str">
            <v/>
          </cell>
          <cell r="P60" t="str">
            <v/>
          </cell>
          <cell r="Q60">
            <v>12433</v>
          </cell>
          <cell r="R60">
            <v>84</v>
          </cell>
          <cell r="S60" t="str">
            <v/>
          </cell>
          <cell r="X60">
            <v>12498</v>
          </cell>
        </row>
        <row r="61">
          <cell r="L61">
            <v>46413</v>
          </cell>
          <cell r="N61">
            <v>1503</v>
          </cell>
          <cell r="O61">
            <v>96</v>
          </cell>
          <cell r="P61" t="str">
            <v/>
          </cell>
          <cell r="Q61">
            <v>2359</v>
          </cell>
          <cell r="R61">
            <v>3</v>
          </cell>
          <cell r="S61" t="str">
            <v/>
          </cell>
          <cell r="X61">
            <v>3885</v>
          </cell>
        </row>
        <row r="62">
          <cell r="L62">
            <v>23219733</v>
          </cell>
          <cell r="N62">
            <v>471037</v>
          </cell>
          <cell r="O62">
            <v>26382</v>
          </cell>
          <cell r="P62">
            <v>2024</v>
          </cell>
          <cell r="Q62">
            <v>1531587</v>
          </cell>
          <cell r="R62">
            <v>2485</v>
          </cell>
          <cell r="S62">
            <v>7</v>
          </cell>
          <cell r="X62">
            <v>2005575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6AE5-4AF8-48EE-BEA2-69639E1B2D1D}">
  <sheetPr codeName="Sheet23">
    <pageSetUpPr fitToPage="1"/>
  </sheetPr>
  <dimension ref="A1:R70"/>
  <sheetViews>
    <sheetView view="pageLayout" zoomScale="115" zoomScaleNormal="100" zoomScalePageLayoutView="115" workbookViewId="0">
      <selection activeCell="L5" sqref="L5"/>
    </sheetView>
  </sheetViews>
  <sheetFormatPr defaultRowHeight="12.75"/>
  <cols>
    <col min="1" max="1" width="14.28515625" style="27" customWidth="1"/>
    <col min="2" max="2" width="10.5703125" style="27" customWidth="1"/>
    <col min="3" max="3" width="11.28515625" style="28" customWidth="1"/>
    <col min="4" max="4" width="9.7109375" style="1" customWidth="1"/>
    <col min="5" max="5" width="8.28515625" style="1" customWidth="1"/>
    <col min="6" max="6" width="10.28515625" style="1" customWidth="1"/>
    <col min="7" max="7" width="10.42578125" style="1" customWidth="1"/>
    <col min="8" max="8" width="7.28515625" style="1" customWidth="1"/>
    <col min="9" max="9" width="6.140625" style="1" customWidth="1"/>
    <col min="10" max="10" width="11.42578125" style="1" customWidth="1"/>
    <col min="11" max="11" width="11.42578125" style="29" customWidth="1"/>
    <col min="12" max="12" width="10.42578125" style="1" customWidth="1"/>
    <col min="13" max="212" width="9.140625" style="1"/>
    <col min="213" max="213" width="12.7109375" style="1" customWidth="1"/>
    <col min="214" max="214" width="13.5703125" style="1" customWidth="1"/>
    <col min="215" max="215" width="9.7109375" style="1" customWidth="1"/>
    <col min="216" max="216" width="10" style="1" customWidth="1"/>
    <col min="217" max="217" width="9.42578125" style="1" customWidth="1"/>
    <col min="218" max="220" width="7.5703125" style="1" customWidth="1"/>
    <col min="221" max="221" width="10.7109375" style="1" customWidth="1"/>
    <col min="222" max="222" width="11.42578125" style="1" customWidth="1"/>
    <col min="223" max="224" width="9.28515625" style="1" customWidth="1"/>
    <col min="225" max="225" width="9.7109375" style="1" customWidth="1"/>
    <col min="226" max="226" width="12.28515625" style="1" customWidth="1"/>
    <col min="227" max="228" width="7.7109375" style="1" customWidth="1"/>
    <col min="229" max="231" width="10.7109375" style="1" customWidth="1"/>
    <col min="232" max="232" width="12.28515625" style="1" customWidth="1"/>
    <col min="233" max="235" width="10.7109375" style="1" customWidth="1"/>
    <col min="236" max="236" width="14" style="1" customWidth="1"/>
    <col min="237" max="240" width="10.7109375" style="1" customWidth="1"/>
    <col min="241" max="243" width="11.28515625" style="1" customWidth="1"/>
    <col min="244" max="244" width="14.28515625" style="1" customWidth="1"/>
    <col min="245" max="245" width="3" style="1" customWidth="1"/>
    <col min="246" max="246" width="10.28515625" style="1" customWidth="1"/>
    <col min="247" max="247" width="10.7109375" style="1" customWidth="1"/>
    <col min="248" max="251" width="9.28515625" style="1" customWidth="1"/>
    <col min="252" max="252" width="11.7109375" style="1" customWidth="1"/>
    <col min="253" max="256" width="9.28515625" style="1" customWidth="1"/>
    <col min="257" max="468" width="9.140625" style="1"/>
    <col min="469" max="469" width="12.7109375" style="1" customWidth="1"/>
    <col min="470" max="470" width="13.5703125" style="1" customWidth="1"/>
    <col min="471" max="471" width="9.7109375" style="1" customWidth="1"/>
    <col min="472" max="472" width="10" style="1" customWidth="1"/>
    <col min="473" max="473" width="9.42578125" style="1" customWidth="1"/>
    <col min="474" max="476" width="7.5703125" style="1" customWidth="1"/>
    <col min="477" max="477" width="10.7109375" style="1" customWidth="1"/>
    <col min="478" max="478" width="11.42578125" style="1" customWidth="1"/>
    <col min="479" max="480" width="9.28515625" style="1" customWidth="1"/>
    <col min="481" max="481" width="9.7109375" style="1" customWidth="1"/>
    <col min="482" max="482" width="12.28515625" style="1" customWidth="1"/>
    <col min="483" max="484" width="7.7109375" style="1" customWidth="1"/>
    <col min="485" max="487" width="10.7109375" style="1" customWidth="1"/>
    <col min="488" max="488" width="12.28515625" style="1" customWidth="1"/>
    <col min="489" max="491" width="10.7109375" style="1" customWidth="1"/>
    <col min="492" max="492" width="14" style="1" customWidth="1"/>
    <col min="493" max="496" width="10.7109375" style="1" customWidth="1"/>
    <col min="497" max="499" width="11.28515625" style="1" customWidth="1"/>
    <col min="500" max="500" width="14.28515625" style="1" customWidth="1"/>
    <col min="501" max="501" width="3" style="1" customWidth="1"/>
    <col min="502" max="502" width="10.28515625" style="1" customWidth="1"/>
    <col min="503" max="503" width="10.7109375" style="1" customWidth="1"/>
    <col min="504" max="507" width="9.28515625" style="1" customWidth="1"/>
    <col min="508" max="508" width="11.7109375" style="1" customWidth="1"/>
    <col min="509" max="512" width="9.28515625" style="1" customWidth="1"/>
    <col min="513" max="724" width="9.140625" style="1"/>
    <col min="725" max="725" width="12.7109375" style="1" customWidth="1"/>
    <col min="726" max="726" width="13.5703125" style="1" customWidth="1"/>
    <col min="727" max="727" width="9.7109375" style="1" customWidth="1"/>
    <col min="728" max="728" width="10" style="1" customWidth="1"/>
    <col min="729" max="729" width="9.42578125" style="1" customWidth="1"/>
    <col min="730" max="732" width="7.5703125" style="1" customWidth="1"/>
    <col min="733" max="733" width="10.7109375" style="1" customWidth="1"/>
    <col min="734" max="734" width="11.42578125" style="1" customWidth="1"/>
    <col min="735" max="736" width="9.28515625" style="1" customWidth="1"/>
    <col min="737" max="737" width="9.7109375" style="1" customWidth="1"/>
    <col min="738" max="738" width="12.28515625" style="1" customWidth="1"/>
    <col min="739" max="740" width="7.7109375" style="1" customWidth="1"/>
    <col min="741" max="743" width="10.7109375" style="1" customWidth="1"/>
    <col min="744" max="744" width="12.28515625" style="1" customWidth="1"/>
    <col min="745" max="747" width="10.7109375" style="1" customWidth="1"/>
    <col min="748" max="748" width="14" style="1" customWidth="1"/>
    <col min="749" max="752" width="10.7109375" style="1" customWidth="1"/>
    <col min="753" max="755" width="11.28515625" style="1" customWidth="1"/>
    <col min="756" max="756" width="14.28515625" style="1" customWidth="1"/>
    <col min="757" max="757" width="3" style="1" customWidth="1"/>
    <col min="758" max="758" width="10.28515625" style="1" customWidth="1"/>
    <col min="759" max="759" width="10.7109375" style="1" customWidth="1"/>
    <col min="760" max="763" width="9.28515625" style="1" customWidth="1"/>
    <col min="764" max="764" width="11.7109375" style="1" customWidth="1"/>
    <col min="765" max="768" width="9.28515625" style="1" customWidth="1"/>
    <col min="769" max="980" width="9.140625" style="1"/>
    <col min="981" max="981" width="12.7109375" style="1" customWidth="1"/>
    <col min="982" max="982" width="13.5703125" style="1" customWidth="1"/>
    <col min="983" max="983" width="9.7109375" style="1" customWidth="1"/>
    <col min="984" max="984" width="10" style="1" customWidth="1"/>
    <col min="985" max="985" width="9.42578125" style="1" customWidth="1"/>
    <col min="986" max="988" width="7.5703125" style="1" customWidth="1"/>
    <col min="989" max="989" width="10.7109375" style="1" customWidth="1"/>
    <col min="990" max="990" width="11.42578125" style="1" customWidth="1"/>
    <col min="991" max="992" width="9.28515625" style="1" customWidth="1"/>
    <col min="993" max="993" width="9.7109375" style="1" customWidth="1"/>
    <col min="994" max="994" width="12.28515625" style="1" customWidth="1"/>
    <col min="995" max="996" width="7.7109375" style="1" customWidth="1"/>
    <col min="997" max="999" width="10.7109375" style="1" customWidth="1"/>
    <col min="1000" max="1000" width="12.28515625" style="1" customWidth="1"/>
    <col min="1001" max="1003" width="10.7109375" style="1" customWidth="1"/>
    <col min="1004" max="1004" width="14" style="1" customWidth="1"/>
    <col min="1005" max="1008" width="10.7109375" style="1" customWidth="1"/>
    <col min="1009" max="1011" width="11.28515625" style="1" customWidth="1"/>
    <col min="1012" max="1012" width="14.28515625" style="1" customWidth="1"/>
    <col min="1013" max="1013" width="3" style="1" customWidth="1"/>
    <col min="1014" max="1014" width="10.28515625" style="1" customWidth="1"/>
    <col min="1015" max="1015" width="10.7109375" style="1" customWidth="1"/>
    <col min="1016" max="1019" width="9.28515625" style="1" customWidth="1"/>
    <col min="1020" max="1020" width="11.7109375" style="1" customWidth="1"/>
    <col min="1021" max="1024" width="9.28515625" style="1" customWidth="1"/>
    <col min="1025" max="1236" width="9.140625" style="1"/>
    <col min="1237" max="1237" width="12.7109375" style="1" customWidth="1"/>
    <col min="1238" max="1238" width="13.5703125" style="1" customWidth="1"/>
    <col min="1239" max="1239" width="9.7109375" style="1" customWidth="1"/>
    <col min="1240" max="1240" width="10" style="1" customWidth="1"/>
    <col min="1241" max="1241" width="9.42578125" style="1" customWidth="1"/>
    <col min="1242" max="1244" width="7.5703125" style="1" customWidth="1"/>
    <col min="1245" max="1245" width="10.7109375" style="1" customWidth="1"/>
    <col min="1246" max="1246" width="11.42578125" style="1" customWidth="1"/>
    <col min="1247" max="1248" width="9.28515625" style="1" customWidth="1"/>
    <col min="1249" max="1249" width="9.7109375" style="1" customWidth="1"/>
    <col min="1250" max="1250" width="12.28515625" style="1" customWidth="1"/>
    <col min="1251" max="1252" width="7.7109375" style="1" customWidth="1"/>
    <col min="1253" max="1255" width="10.7109375" style="1" customWidth="1"/>
    <col min="1256" max="1256" width="12.28515625" style="1" customWidth="1"/>
    <col min="1257" max="1259" width="10.7109375" style="1" customWidth="1"/>
    <col min="1260" max="1260" width="14" style="1" customWidth="1"/>
    <col min="1261" max="1264" width="10.7109375" style="1" customWidth="1"/>
    <col min="1265" max="1267" width="11.28515625" style="1" customWidth="1"/>
    <col min="1268" max="1268" width="14.28515625" style="1" customWidth="1"/>
    <col min="1269" max="1269" width="3" style="1" customWidth="1"/>
    <col min="1270" max="1270" width="10.28515625" style="1" customWidth="1"/>
    <col min="1271" max="1271" width="10.7109375" style="1" customWidth="1"/>
    <col min="1272" max="1275" width="9.28515625" style="1" customWidth="1"/>
    <col min="1276" max="1276" width="11.7109375" style="1" customWidth="1"/>
    <col min="1277" max="1280" width="9.28515625" style="1" customWidth="1"/>
    <col min="1281" max="1492" width="9.140625" style="1"/>
    <col min="1493" max="1493" width="12.7109375" style="1" customWidth="1"/>
    <col min="1494" max="1494" width="13.5703125" style="1" customWidth="1"/>
    <col min="1495" max="1495" width="9.7109375" style="1" customWidth="1"/>
    <col min="1496" max="1496" width="10" style="1" customWidth="1"/>
    <col min="1497" max="1497" width="9.42578125" style="1" customWidth="1"/>
    <col min="1498" max="1500" width="7.5703125" style="1" customWidth="1"/>
    <col min="1501" max="1501" width="10.7109375" style="1" customWidth="1"/>
    <col min="1502" max="1502" width="11.42578125" style="1" customWidth="1"/>
    <col min="1503" max="1504" width="9.28515625" style="1" customWidth="1"/>
    <col min="1505" max="1505" width="9.7109375" style="1" customWidth="1"/>
    <col min="1506" max="1506" width="12.28515625" style="1" customWidth="1"/>
    <col min="1507" max="1508" width="7.7109375" style="1" customWidth="1"/>
    <col min="1509" max="1511" width="10.7109375" style="1" customWidth="1"/>
    <col min="1512" max="1512" width="12.28515625" style="1" customWidth="1"/>
    <col min="1513" max="1515" width="10.7109375" style="1" customWidth="1"/>
    <col min="1516" max="1516" width="14" style="1" customWidth="1"/>
    <col min="1517" max="1520" width="10.7109375" style="1" customWidth="1"/>
    <col min="1521" max="1523" width="11.28515625" style="1" customWidth="1"/>
    <col min="1524" max="1524" width="14.28515625" style="1" customWidth="1"/>
    <col min="1525" max="1525" width="3" style="1" customWidth="1"/>
    <col min="1526" max="1526" width="10.28515625" style="1" customWidth="1"/>
    <col min="1527" max="1527" width="10.7109375" style="1" customWidth="1"/>
    <col min="1528" max="1531" width="9.28515625" style="1" customWidth="1"/>
    <col min="1532" max="1532" width="11.7109375" style="1" customWidth="1"/>
    <col min="1533" max="1536" width="9.28515625" style="1" customWidth="1"/>
    <col min="1537" max="1748" width="9.140625" style="1"/>
    <col min="1749" max="1749" width="12.7109375" style="1" customWidth="1"/>
    <col min="1750" max="1750" width="13.5703125" style="1" customWidth="1"/>
    <col min="1751" max="1751" width="9.7109375" style="1" customWidth="1"/>
    <col min="1752" max="1752" width="10" style="1" customWidth="1"/>
    <col min="1753" max="1753" width="9.42578125" style="1" customWidth="1"/>
    <col min="1754" max="1756" width="7.5703125" style="1" customWidth="1"/>
    <col min="1757" max="1757" width="10.7109375" style="1" customWidth="1"/>
    <col min="1758" max="1758" width="11.42578125" style="1" customWidth="1"/>
    <col min="1759" max="1760" width="9.28515625" style="1" customWidth="1"/>
    <col min="1761" max="1761" width="9.7109375" style="1" customWidth="1"/>
    <col min="1762" max="1762" width="12.28515625" style="1" customWidth="1"/>
    <col min="1763" max="1764" width="7.7109375" style="1" customWidth="1"/>
    <col min="1765" max="1767" width="10.7109375" style="1" customWidth="1"/>
    <col min="1768" max="1768" width="12.28515625" style="1" customWidth="1"/>
    <col min="1769" max="1771" width="10.7109375" style="1" customWidth="1"/>
    <col min="1772" max="1772" width="14" style="1" customWidth="1"/>
    <col min="1773" max="1776" width="10.7109375" style="1" customWidth="1"/>
    <col min="1777" max="1779" width="11.28515625" style="1" customWidth="1"/>
    <col min="1780" max="1780" width="14.28515625" style="1" customWidth="1"/>
    <col min="1781" max="1781" width="3" style="1" customWidth="1"/>
    <col min="1782" max="1782" width="10.28515625" style="1" customWidth="1"/>
    <col min="1783" max="1783" width="10.7109375" style="1" customWidth="1"/>
    <col min="1784" max="1787" width="9.28515625" style="1" customWidth="1"/>
    <col min="1788" max="1788" width="11.7109375" style="1" customWidth="1"/>
    <col min="1789" max="1792" width="9.28515625" style="1" customWidth="1"/>
    <col min="1793" max="2004" width="9.140625" style="1"/>
    <col min="2005" max="2005" width="12.7109375" style="1" customWidth="1"/>
    <col min="2006" max="2006" width="13.5703125" style="1" customWidth="1"/>
    <col min="2007" max="2007" width="9.7109375" style="1" customWidth="1"/>
    <col min="2008" max="2008" width="10" style="1" customWidth="1"/>
    <col min="2009" max="2009" width="9.42578125" style="1" customWidth="1"/>
    <col min="2010" max="2012" width="7.5703125" style="1" customWidth="1"/>
    <col min="2013" max="2013" width="10.7109375" style="1" customWidth="1"/>
    <col min="2014" max="2014" width="11.42578125" style="1" customWidth="1"/>
    <col min="2015" max="2016" width="9.28515625" style="1" customWidth="1"/>
    <col min="2017" max="2017" width="9.7109375" style="1" customWidth="1"/>
    <col min="2018" max="2018" width="12.28515625" style="1" customWidth="1"/>
    <col min="2019" max="2020" width="7.7109375" style="1" customWidth="1"/>
    <col min="2021" max="2023" width="10.7109375" style="1" customWidth="1"/>
    <col min="2024" max="2024" width="12.28515625" style="1" customWidth="1"/>
    <col min="2025" max="2027" width="10.7109375" style="1" customWidth="1"/>
    <col min="2028" max="2028" width="14" style="1" customWidth="1"/>
    <col min="2029" max="2032" width="10.7109375" style="1" customWidth="1"/>
    <col min="2033" max="2035" width="11.28515625" style="1" customWidth="1"/>
    <col min="2036" max="2036" width="14.28515625" style="1" customWidth="1"/>
    <col min="2037" max="2037" width="3" style="1" customWidth="1"/>
    <col min="2038" max="2038" width="10.28515625" style="1" customWidth="1"/>
    <col min="2039" max="2039" width="10.7109375" style="1" customWidth="1"/>
    <col min="2040" max="2043" width="9.28515625" style="1" customWidth="1"/>
    <col min="2044" max="2044" width="11.7109375" style="1" customWidth="1"/>
    <col min="2045" max="2048" width="9.28515625" style="1" customWidth="1"/>
    <col min="2049" max="2260" width="9.140625" style="1"/>
    <col min="2261" max="2261" width="12.7109375" style="1" customWidth="1"/>
    <col min="2262" max="2262" width="13.5703125" style="1" customWidth="1"/>
    <col min="2263" max="2263" width="9.7109375" style="1" customWidth="1"/>
    <col min="2264" max="2264" width="10" style="1" customWidth="1"/>
    <col min="2265" max="2265" width="9.42578125" style="1" customWidth="1"/>
    <col min="2266" max="2268" width="7.5703125" style="1" customWidth="1"/>
    <col min="2269" max="2269" width="10.7109375" style="1" customWidth="1"/>
    <col min="2270" max="2270" width="11.42578125" style="1" customWidth="1"/>
    <col min="2271" max="2272" width="9.28515625" style="1" customWidth="1"/>
    <col min="2273" max="2273" width="9.7109375" style="1" customWidth="1"/>
    <col min="2274" max="2274" width="12.28515625" style="1" customWidth="1"/>
    <col min="2275" max="2276" width="7.7109375" style="1" customWidth="1"/>
    <col min="2277" max="2279" width="10.7109375" style="1" customWidth="1"/>
    <col min="2280" max="2280" width="12.28515625" style="1" customWidth="1"/>
    <col min="2281" max="2283" width="10.7109375" style="1" customWidth="1"/>
    <col min="2284" max="2284" width="14" style="1" customWidth="1"/>
    <col min="2285" max="2288" width="10.7109375" style="1" customWidth="1"/>
    <col min="2289" max="2291" width="11.28515625" style="1" customWidth="1"/>
    <col min="2292" max="2292" width="14.28515625" style="1" customWidth="1"/>
    <col min="2293" max="2293" width="3" style="1" customWidth="1"/>
    <col min="2294" max="2294" width="10.28515625" style="1" customWidth="1"/>
    <col min="2295" max="2295" width="10.7109375" style="1" customWidth="1"/>
    <col min="2296" max="2299" width="9.28515625" style="1" customWidth="1"/>
    <col min="2300" max="2300" width="11.7109375" style="1" customWidth="1"/>
    <col min="2301" max="2304" width="9.28515625" style="1" customWidth="1"/>
    <col min="2305" max="2516" width="9.140625" style="1"/>
    <col min="2517" max="2517" width="12.7109375" style="1" customWidth="1"/>
    <col min="2518" max="2518" width="13.5703125" style="1" customWidth="1"/>
    <col min="2519" max="2519" width="9.7109375" style="1" customWidth="1"/>
    <col min="2520" max="2520" width="10" style="1" customWidth="1"/>
    <col min="2521" max="2521" width="9.42578125" style="1" customWidth="1"/>
    <col min="2522" max="2524" width="7.5703125" style="1" customWidth="1"/>
    <col min="2525" max="2525" width="10.7109375" style="1" customWidth="1"/>
    <col min="2526" max="2526" width="11.42578125" style="1" customWidth="1"/>
    <col min="2527" max="2528" width="9.28515625" style="1" customWidth="1"/>
    <col min="2529" max="2529" width="9.7109375" style="1" customWidth="1"/>
    <col min="2530" max="2530" width="12.28515625" style="1" customWidth="1"/>
    <col min="2531" max="2532" width="7.7109375" style="1" customWidth="1"/>
    <col min="2533" max="2535" width="10.7109375" style="1" customWidth="1"/>
    <col min="2536" max="2536" width="12.28515625" style="1" customWidth="1"/>
    <col min="2537" max="2539" width="10.7109375" style="1" customWidth="1"/>
    <col min="2540" max="2540" width="14" style="1" customWidth="1"/>
    <col min="2541" max="2544" width="10.7109375" style="1" customWidth="1"/>
    <col min="2545" max="2547" width="11.28515625" style="1" customWidth="1"/>
    <col min="2548" max="2548" width="14.28515625" style="1" customWidth="1"/>
    <col min="2549" max="2549" width="3" style="1" customWidth="1"/>
    <col min="2550" max="2550" width="10.28515625" style="1" customWidth="1"/>
    <col min="2551" max="2551" width="10.7109375" style="1" customWidth="1"/>
    <col min="2552" max="2555" width="9.28515625" style="1" customWidth="1"/>
    <col min="2556" max="2556" width="11.7109375" style="1" customWidth="1"/>
    <col min="2557" max="2560" width="9.28515625" style="1" customWidth="1"/>
    <col min="2561" max="2772" width="9.140625" style="1"/>
    <col min="2773" max="2773" width="12.7109375" style="1" customWidth="1"/>
    <col min="2774" max="2774" width="13.5703125" style="1" customWidth="1"/>
    <col min="2775" max="2775" width="9.7109375" style="1" customWidth="1"/>
    <col min="2776" max="2776" width="10" style="1" customWidth="1"/>
    <col min="2777" max="2777" width="9.42578125" style="1" customWidth="1"/>
    <col min="2778" max="2780" width="7.5703125" style="1" customWidth="1"/>
    <col min="2781" max="2781" width="10.7109375" style="1" customWidth="1"/>
    <col min="2782" max="2782" width="11.42578125" style="1" customWidth="1"/>
    <col min="2783" max="2784" width="9.28515625" style="1" customWidth="1"/>
    <col min="2785" max="2785" width="9.7109375" style="1" customWidth="1"/>
    <col min="2786" max="2786" width="12.28515625" style="1" customWidth="1"/>
    <col min="2787" max="2788" width="7.7109375" style="1" customWidth="1"/>
    <col min="2789" max="2791" width="10.7109375" style="1" customWidth="1"/>
    <col min="2792" max="2792" width="12.28515625" style="1" customWidth="1"/>
    <col min="2793" max="2795" width="10.7109375" style="1" customWidth="1"/>
    <col min="2796" max="2796" width="14" style="1" customWidth="1"/>
    <col min="2797" max="2800" width="10.7109375" style="1" customWidth="1"/>
    <col min="2801" max="2803" width="11.28515625" style="1" customWidth="1"/>
    <col min="2804" max="2804" width="14.28515625" style="1" customWidth="1"/>
    <col min="2805" max="2805" width="3" style="1" customWidth="1"/>
    <col min="2806" max="2806" width="10.28515625" style="1" customWidth="1"/>
    <col min="2807" max="2807" width="10.7109375" style="1" customWidth="1"/>
    <col min="2808" max="2811" width="9.28515625" style="1" customWidth="1"/>
    <col min="2812" max="2812" width="11.7109375" style="1" customWidth="1"/>
    <col min="2813" max="2816" width="9.28515625" style="1" customWidth="1"/>
    <col min="2817" max="3028" width="9.140625" style="1"/>
    <col min="3029" max="3029" width="12.7109375" style="1" customWidth="1"/>
    <col min="3030" max="3030" width="13.5703125" style="1" customWidth="1"/>
    <col min="3031" max="3031" width="9.7109375" style="1" customWidth="1"/>
    <col min="3032" max="3032" width="10" style="1" customWidth="1"/>
    <col min="3033" max="3033" width="9.42578125" style="1" customWidth="1"/>
    <col min="3034" max="3036" width="7.5703125" style="1" customWidth="1"/>
    <col min="3037" max="3037" width="10.7109375" style="1" customWidth="1"/>
    <col min="3038" max="3038" width="11.42578125" style="1" customWidth="1"/>
    <col min="3039" max="3040" width="9.28515625" style="1" customWidth="1"/>
    <col min="3041" max="3041" width="9.7109375" style="1" customWidth="1"/>
    <col min="3042" max="3042" width="12.28515625" style="1" customWidth="1"/>
    <col min="3043" max="3044" width="7.7109375" style="1" customWidth="1"/>
    <col min="3045" max="3047" width="10.7109375" style="1" customWidth="1"/>
    <col min="3048" max="3048" width="12.28515625" style="1" customWidth="1"/>
    <col min="3049" max="3051" width="10.7109375" style="1" customWidth="1"/>
    <col min="3052" max="3052" width="14" style="1" customWidth="1"/>
    <col min="3053" max="3056" width="10.7109375" style="1" customWidth="1"/>
    <col min="3057" max="3059" width="11.28515625" style="1" customWidth="1"/>
    <col min="3060" max="3060" width="14.28515625" style="1" customWidth="1"/>
    <col min="3061" max="3061" width="3" style="1" customWidth="1"/>
    <col min="3062" max="3062" width="10.28515625" style="1" customWidth="1"/>
    <col min="3063" max="3063" width="10.7109375" style="1" customWidth="1"/>
    <col min="3064" max="3067" width="9.28515625" style="1" customWidth="1"/>
    <col min="3068" max="3068" width="11.7109375" style="1" customWidth="1"/>
    <col min="3069" max="3072" width="9.28515625" style="1" customWidth="1"/>
    <col min="3073" max="3284" width="9.140625" style="1"/>
    <col min="3285" max="3285" width="12.7109375" style="1" customWidth="1"/>
    <col min="3286" max="3286" width="13.5703125" style="1" customWidth="1"/>
    <col min="3287" max="3287" width="9.7109375" style="1" customWidth="1"/>
    <col min="3288" max="3288" width="10" style="1" customWidth="1"/>
    <col min="3289" max="3289" width="9.42578125" style="1" customWidth="1"/>
    <col min="3290" max="3292" width="7.5703125" style="1" customWidth="1"/>
    <col min="3293" max="3293" width="10.7109375" style="1" customWidth="1"/>
    <col min="3294" max="3294" width="11.42578125" style="1" customWidth="1"/>
    <col min="3295" max="3296" width="9.28515625" style="1" customWidth="1"/>
    <col min="3297" max="3297" width="9.7109375" style="1" customWidth="1"/>
    <col min="3298" max="3298" width="12.28515625" style="1" customWidth="1"/>
    <col min="3299" max="3300" width="7.7109375" style="1" customWidth="1"/>
    <col min="3301" max="3303" width="10.7109375" style="1" customWidth="1"/>
    <col min="3304" max="3304" width="12.28515625" style="1" customWidth="1"/>
    <col min="3305" max="3307" width="10.7109375" style="1" customWidth="1"/>
    <col min="3308" max="3308" width="14" style="1" customWidth="1"/>
    <col min="3309" max="3312" width="10.7109375" style="1" customWidth="1"/>
    <col min="3313" max="3315" width="11.28515625" style="1" customWidth="1"/>
    <col min="3316" max="3316" width="14.28515625" style="1" customWidth="1"/>
    <col min="3317" max="3317" width="3" style="1" customWidth="1"/>
    <col min="3318" max="3318" width="10.28515625" style="1" customWidth="1"/>
    <col min="3319" max="3319" width="10.7109375" style="1" customWidth="1"/>
    <col min="3320" max="3323" width="9.28515625" style="1" customWidth="1"/>
    <col min="3324" max="3324" width="11.7109375" style="1" customWidth="1"/>
    <col min="3325" max="3328" width="9.28515625" style="1" customWidth="1"/>
    <col min="3329" max="3540" width="9.140625" style="1"/>
    <col min="3541" max="3541" width="12.7109375" style="1" customWidth="1"/>
    <col min="3542" max="3542" width="13.5703125" style="1" customWidth="1"/>
    <col min="3543" max="3543" width="9.7109375" style="1" customWidth="1"/>
    <col min="3544" max="3544" width="10" style="1" customWidth="1"/>
    <col min="3545" max="3545" width="9.42578125" style="1" customWidth="1"/>
    <col min="3546" max="3548" width="7.5703125" style="1" customWidth="1"/>
    <col min="3549" max="3549" width="10.7109375" style="1" customWidth="1"/>
    <col min="3550" max="3550" width="11.42578125" style="1" customWidth="1"/>
    <col min="3551" max="3552" width="9.28515625" style="1" customWidth="1"/>
    <col min="3553" max="3553" width="9.7109375" style="1" customWidth="1"/>
    <col min="3554" max="3554" width="12.28515625" style="1" customWidth="1"/>
    <col min="3555" max="3556" width="7.7109375" style="1" customWidth="1"/>
    <col min="3557" max="3559" width="10.7109375" style="1" customWidth="1"/>
    <col min="3560" max="3560" width="12.28515625" style="1" customWidth="1"/>
    <col min="3561" max="3563" width="10.7109375" style="1" customWidth="1"/>
    <col min="3564" max="3564" width="14" style="1" customWidth="1"/>
    <col min="3565" max="3568" width="10.7109375" style="1" customWidth="1"/>
    <col min="3569" max="3571" width="11.28515625" style="1" customWidth="1"/>
    <col min="3572" max="3572" width="14.28515625" style="1" customWidth="1"/>
    <col min="3573" max="3573" width="3" style="1" customWidth="1"/>
    <col min="3574" max="3574" width="10.28515625" style="1" customWidth="1"/>
    <col min="3575" max="3575" width="10.7109375" style="1" customWidth="1"/>
    <col min="3576" max="3579" width="9.28515625" style="1" customWidth="1"/>
    <col min="3580" max="3580" width="11.7109375" style="1" customWidth="1"/>
    <col min="3581" max="3584" width="9.28515625" style="1" customWidth="1"/>
    <col min="3585" max="3796" width="9.140625" style="1"/>
    <col min="3797" max="3797" width="12.7109375" style="1" customWidth="1"/>
    <col min="3798" max="3798" width="13.5703125" style="1" customWidth="1"/>
    <col min="3799" max="3799" width="9.7109375" style="1" customWidth="1"/>
    <col min="3800" max="3800" width="10" style="1" customWidth="1"/>
    <col min="3801" max="3801" width="9.42578125" style="1" customWidth="1"/>
    <col min="3802" max="3804" width="7.5703125" style="1" customWidth="1"/>
    <col min="3805" max="3805" width="10.7109375" style="1" customWidth="1"/>
    <col min="3806" max="3806" width="11.42578125" style="1" customWidth="1"/>
    <col min="3807" max="3808" width="9.28515625" style="1" customWidth="1"/>
    <col min="3809" max="3809" width="9.7109375" style="1" customWidth="1"/>
    <col min="3810" max="3810" width="12.28515625" style="1" customWidth="1"/>
    <col min="3811" max="3812" width="7.7109375" style="1" customWidth="1"/>
    <col min="3813" max="3815" width="10.7109375" style="1" customWidth="1"/>
    <col min="3816" max="3816" width="12.28515625" style="1" customWidth="1"/>
    <col min="3817" max="3819" width="10.7109375" style="1" customWidth="1"/>
    <col min="3820" max="3820" width="14" style="1" customWidth="1"/>
    <col min="3821" max="3824" width="10.7109375" style="1" customWidth="1"/>
    <col min="3825" max="3827" width="11.28515625" style="1" customWidth="1"/>
    <col min="3828" max="3828" width="14.28515625" style="1" customWidth="1"/>
    <col min="3829" max="3829" width="3" style="1" customWidth="1"/>
    <col min="3830" max="3830" width="10.28515625" style="1" customWidth="1"/>
    <col min="3831" max="3831" width="10.7109375" style="1" customWidth="1"/>
    <col min="3832" max="3835" width="9.28515625" style="1" customWidth="1"/>
    <col min="3836" max="3836" width="11.7109375" style="1" customWidth="1"/>
    <col min="3837" max="3840" width="9.28515625" style="1" customWidth="1"/>
    <col min="3841" max="4052" width="9.140625" style="1"/>
    <col min="4053" max="4053" width="12.7109375" style="1" customWidth="1"/>
    <col min="4054" max="4054" width="13.5703125" style="1" customWidth="1"/>
    <col min="4055" max="4055" width="9.7109375" style="1" customWidth="1"/>
    <col min="4056" max="4056" width="10" style="1" customWidth="1"/>
    <col min="4057" max="4057" width="9.42578125" style="1" customWidth="1"/>
    <col min="4058" max="4060" width="7.5703125" style="1" customWidth="1"/>
    <col min="4061" max="4061" width="10.7109375" style="1" customWidth="1"/>
    <col min="4062" max="4062" width="11.42578125" style="1" customWidth="1"/>
    <col min="4063" max="4064" width="9.28515625" style="1" customWidth="1"/>
    <col min="4065" max="4065" width="9.7109375" style="1" customWidth="1"/>
    <col min="4066" max="4066" width="12.28515625" style="1" customWidth="1"/>
    <col min="4067" max="4068" width="7.7109375" style="1" customWidth="1"/>
    <col min="4069" max="4071" width="10.7109375" style="1" customWidth="1"/>
    <col min="4072" max="4072" width="12.28515625" style="1" customWidth="1"/>
    <col min="4073" max="4075" width="10.7109375" style="1" customWidth="1"/>
    <col min="4076" max="4076" width="14" style="1" customWidth="1"/>
    <col min="4077" max="4080" width="10.7109375" style="1" customWidth="1"/>
    <col min="4081" max="4083" width="11.28515625" style="1" customWidth="1"/>
    <col min="4084" max="4084" width="14.28515625" style="1" customWidth="1"/>
    <col min="4085" max="4085" width="3" style="1" customWidth="1"/>
    <col min="4086" max="4086" width="10.28515625" style="1" customWidth="1"/>
    <col min="4087" max="4087" width="10.7109375" style="1" customWidth="1"/>
    <col min="4088" max="4091" width="9.28515625" style="1" customWidth="1"/>
    <col min="4092" max="4092" width="11.7109375" style="1" customWidth="1"/>
    <col min="4093" max="4096" width="9.28515625" style="1" customWidth="1"/>
    <col min="4097" max="4308" width="9.140625" style="1"/>
    <col min="4309" max="4309" width="12.7109375" style="1" customWidth="1"/>
    <col min="4310" max="4310" width="13.5703125" style="1" customWidth="1"/>
    <col min="4311" max="4311" width="9.7109375" style="1" customWidth="1"/>
    <col min="4312" max="4312" width="10" style="1" customWidth="1"/>
    <col min="4313" max="4313" width="9.42578125" style="1" customWidth="1"/>
    <col min="4314" max="4316" width="7.5703125" style="1" customWidth="1"/>
    <col min="4317" max="4317" width="10.7109375" style="1" customWidth="1"/>
    <col min="4318" max="4318" width="11.42578125" style="1" customWidth="1"/>
    <col min="4319" max="4320" width="9.28515625" style="1" customWidth="1"/>
    <col min="4321" max="4321" width="9.7109375" style="1" customWidth="1"/>
    <col min="4322" max="4322" width="12.28515625" style="1" customWidth="1"/>
    <col min="4323" max="4324" width="7.7109375" style="1" customWidth="1"/>
    <col min="4325" max="4327" width="10.7109375" style="1" customWidth="1"/>
    <col min="4328" max="4328" width="12.28515625" style="1" customWidth="1"/>
    <col min="4329" max="4331" width="10.7109375" style="1" customWidth="1"/>
    <col min="4332" max="4332" width="14" style="1" customWidth="1"/>
    <col min="4333" max="4336" width="10.7109375" style="1" customWidth="1"/>
    <col min="4337" max="4339" width="11.28515625" style="1" customWidth="1"/>
    <col min="4340" max="4340" width="14.28515625" style="1" customWidth="1"/>
    <col min="4341" max="4341" width="3" style="1" customWidth="1"/>
    <col min="4342" max="4342" width="10.28515625" style="1" customWidth="1"/>
    <col min="4343" max="4343" width="10.7109375" style="1" customWidth="1"/>
    <col min="4344" max="4347" width="9.28515625" style="1" customWidth="1"/>
    <col min="4348" max="4348" width="11.7109375" style="1" customWidth="1"/>
    <col min="4349" max="4352" width="9.28515625" style="1" customWidth="1"/>
    <col min="4353" max="4564" width="9.140625" style="1"/>
    <col min="4565" max="4565" width="12.7109375" style="1" customWidth="1"/>
    <col min="4566" max="4566" width="13.5703125" style="1" customWidth="1"/>
    <col min="4567" max="4567" width="9.7109375" style="1" customWidth="1"/>
    <col min="4568" max="4568" width="10" style="1" customWidth="1"/>
    <col min="4569" max="4569" width="9.42578125" style="1" customWidth="1"/>
    <col min="4570" max="4572" width="7.5703125" style="1" customWidth="1"/>
    <col min="4573" max="4573" width="10.7109375" style="1" customWidth="1"/>
    <col min="4574" max="4574" width="11.42578125" style="1" customWidth="1"/>
    <col min="4575" max="4576" width="9.28515625" style="1" customWidth="1"/>
    <col min="4577" max="4577" width="9.7109375" style="1" customWidth="1"/>
    <col min="4578" max="4578" width="12.28515625" style="1" customWidth="1"/>
    <col min="4579" max="4580" width="7.7109375" style="1" customWidth="1"/>
    <col min="4581" max="4583" width="10.7109375" style="1" customWidth="1"/>
    <col min="4584" max="4584" width="12.28515625" style="1" customWidth="1"/>
    <col min="4585" max="4587" width="10.7109375" style="1" customWidth="1"/>
    <col min="4588" max="4588" width="14" style="1" customWidth="1"/>
    <col min="4589" max="4592" width="10.7109375" style="1" customWidth="1"/>
    <col min="4593" max="4595" width="11.28515625" style="1" customWidth="1"/>
    <col min="4596" max="4596" width="14.28515625" style="1" customWidth="1"/>
    <col min="4597" max="4597" width="3" style="1" customWidth="1"/>
    <col min="4598" max="4598" width="10.28515625" style="1" customWidth="1"/>
    <col min="4599" max="4599" width="10.7109375" style="1" customWidth="1"/>
    <col min="4600" max="4603" width="9.28515625" style="1" customWidth="1"/>
    <col min="4604" max="4604" width="11.7109375" style="1" customWidth="1"/>
    <col min="4605" max="4608" width="9.28515625" style="1" customWidth="1"/>
    <col min="4609" max="4820" width="9.140625" style="1"/>
    <col min="4821" max="4821" width="12.7109375" style="1" customWidth="1"/>
    <col min="4822" max="4822" width="13.5703125" style="1" customWidth="1"/>
    <col min="4823" max="4823" width="9.7109375" style="1" customWidth="1"/>
    <col min="4824" max="4824" width="10" style="1" customWidth="1"/>
    <col min="4825" max="4825" width="9.42578125" style="1" customWidth="1"/>
    <col min="4826" max="4828" width="7.5703125" style="1" customWidth="1"/>
    <col min="4829" max="4829" width="10.7109375" style="1" customWidth="1"/>
    <col min="4830" max="4830" width="11.42578125" style="1" customWidth="1"/>
    <col min="4831" max="4832" width="9.28515625" style="1" customWidth="1"/>
    <col min="4833" max="4833" width="9.7109375" style="1" customWidth="1"/>
    <col min="4834" max="4834" width="12.28515625" style="1" customWidth="1"/>
    <col min="4835" max="4836" width="7.7109375" style="1" customWidth="1"/>
    <col min="4837" max="4839" width="10.7109375" style="1" customWidth="1"/>
    <col min="4840" max="4840" width="12.28515625" style="1" customWidth="1"/>
    <col min="4841" max="4843" width="10.7109375" style="1" customWidth="1"/>
    <col min="4844" max="4844" width="14" style="1" customWidth="1"/>
    <col min="4845" max="4848" width="10.7109375" style="1" customWidth="1"/>
    <col min="4849" max="4851" width="11.28515625" style="1" customWidth="1"/>
    <col min="4852" max="4852" width="14.28515625" style="1" customWidth="1"/>
    <col min="4853" max="4853" width="3" style="1" customWidth="1"/>
    <col min="4854" max="4854" width="10.28515625" style="1" customWidth="1"/>
    <col min="4855" max="4855" width="10.7109375" style="1" customWidth="1"/>
    <col min="4856" max="4859" width="9.28515625" style="1" customWidth="1"/>
    <col min="4860" max="4860" width="11.7109375" style="1" customWidth="1"/>
    <col min="4861" max="4864" width="9.28515625" style="1" customWidth="1"/>
    <col min="4865" max="5076" width="9.140625" style="1"/>
    <col min="5077" max="5077" width="12.7109375" style="1" customWidth="1"/>
    <col min="5078" max="5078" width="13.5703125" style="1" customWidth="1"/>
    <col min="5079" max="5079" width="9.7109375" style="1" customWidth="1"/>
    <col min="5080" max="5080" width="10" style="1" customWidth="1"/>
    <col min="5081" max="5081" width="9.42578125" style="1" customWidth="1"/>
    <col min="5082" max="5084" width="7.5703125" style="1" customWidth="1"/>
    <col min="5085" max="5085" width="10.7109375" style="1" customWidth="1"/>
    <col min="5086" max="5086" width="11.42578125" style="1" customWidth="1"/>
    <col min="5087" max="5088" width="9.28515625" style="1" customWidth="1"/>
    <col min="5089" max="5089" width="9.7109375" style="1" customWidth="1"/>
    <col min="5090" max="5090" width="12.28515625" style="1" customWidth="1"/>
    <col min="5091" max="5092" width="7.7109375" style="1" customWidth="1"/>
    <col min="5093" max="5095" width="10.7109375" style="1" customWidth="1"/>
    <col min="5096" max="5096" width="12.28515625" style="1" customWidth="1"/>
    <col min="5097" max="5099" width="10.7109375" style="1" customWidth="1"/>
    <col min="5100" max="5100" width="14" style="1" customWidth="1"/>
    <col min="5101" max="5104" width="10.7109375" style="1" customWidth="1"/>
    <col min="5105" max="5107" width="11.28515625" style="1" customWidth="1"/>
    <col min="5108" max="5108" width="14.28515625" style="1" customWidth="1"/>
    <col min="5109" max="5109" width="3" style="1" customWidth="1"/>
    <col min="5110" max="5110" width="10.28515625" style="1" customWidth="1"/>
    <col min="5111" max="5111" width="10.7109375" style="1" customWidth="1"/>
    <col min="5112" max="5115" width="9.28515625" style="1" customWidth="1"/>
    <col min="5116" max="5116" width="11.7109375" style="1" customWidth="1"/>
    <col min="5117" max="5120" width="9.28515625" style="1" customWidth="1"/>
    <col min="5121" max="5332" width="9.140625" style="1"/>
    <col min="5333" max="5333" width="12.7109375" style="1" customWidth="1"/>
    <col min="5334" max="5334" width="13.5703125" style="1" customWidth="1"/>
    <col min="5335" max="5335" width="9.7109375" style="1" customWidth="1"/>
    <col min="5336" max="5336" width="10" style="1" customWidth="1"/>
    <col min="5337" max="5337" width="9.42578125" style="1" customWidth="1"/>
    <col min="5338" max="5340" width="7.5703125" style="1" customWidth="1"/>
    <col min="5341" max="5341" width="10.7109375" style="1" customWidth="1"/>
    <col min="5342" max="5342" width="11.42578125" style="1" customWidth="1"/>
    <col min="5343" max="5344" width="9.28515625" style="1" customWidth="1"/>
    <col min="5345" max="5345" width="9.7109375" style="1" customWidth="1"/>
    <col min="5346" max="5346" width="12.28515625" style="1" customWidth="1"/>
    <col min="5347" max="5348" width="7.7109375" style="1" customWidth="1"/>
    <col min="5349" max="5351" width="10.7109375" style="1" customWidth="1"/>
    <col min="5352" max="5352" width="12.28515625" style="1" customWidth="1"/>
    <col min="5353" max="5355" width="10.7109375" style="1" customWidth="1"/>
    <col min="5356" max="5356" width="14" style="1" customWidth="1"/>
    <col min="5357" max="5360" width="10.7109375" style="1" customWidth="1"/>
    <col min="5361" max="5363" width="11.28515625" style="1" customWidth="1"/>
    <col min="5364" max="5364" width="14.28515625" style="1" customWidth="1"/>
    <col min="5365" max="5365" width="3" style="1" customWidth="1"/>
    <col min="5366" max="5366" width="10.28515625" style="1" customWidth="1"/>
    <col min="5367" max="5367" width="10.7109375" style="1" customWidth="1"/>
    <col min="5368" max="5371" width="9.28515625" style="1" customWidth="1"/>
    <col min="5372" max="5372" width="11.7109375" style="1" customWidth="1"/>
    <col min="5373" max="5376" width="9.28515625" style="1" customWidth="1"/>
    <col min="5377" max="5588" width="9.140625" style="1"/>
    <col min="5589" max="5589" width="12.7109375" style="1" customWidth="1"/>
    <col min="5590" max="5590" width="13.5703125" style="1" customWidth="1"/>
    <col min="5591" max="5591" width="9.7109375" style="1" customWidth="1"/>
    <col min="5592" max="5592" width="10" style="1" customWidth="1"/>
    <col min="5593" max="5593" width="9.42578125" style="1" customWidth="1"/>
    <col min="5594" max="5596" width="7.5703125" style="1" customWidth="1"/>
    <col min="5597" max="5597" width="10.7109375" style="1" customWidth="1"/>
    <col min="5598" max="5598" width="11.42578125" style="1" customWidth="1"/>
    <col min="5599" max="5600" width="9.28515625" style="1" customWidth="1"/>
    <col min="5601" max="5601" width="9.7109375" style="1" customWidth="1"/>
    <col min="5602" max="5602" width="12.28515625" style="1" customWidth="1"/>
    <col min="5603" max="5604" width="7.7109375" style="1" customWidth="1"/>
    <col min="5605" max="5607" width="10.7109375" style="1" customWidth="1"/>
    <col min="5608" max="5608" width="12.28515625" style="1" customWidth="1"/>
    <col min="5609" max="5611" width="10.7109375" style="1" customWidth="1"/>
    <col min="5612" max="5612" width="14" style="1" customWidth="1"/>
    <col min="5613" max="5616" width="10.7109375" style="1" customWidth="1"/>
    <col min="5617" max="5619" width="11.28515625" style="1" customWidth="1"/>
    <col min="5620" max="5620" width="14.28515625" style="1" customWidth="1"/>
    <col min="5621" max="5621" width="3" style="1" customWidth="1"/>
    <col min="5622" max="5622" width="10.28515625" style="1" customWidth="1"/>
    <col min="5623" max="5623" width="10.7109375" style="1" customWidth="1"/>
    <col min="5624" max="5627" width="9.28515625" style="1" customWidth="1"/>
    <col min="5628" max="5628" width="11.7109375" style="1" customWidth="1"/>
    <col min="5629" max="5632" width="9.28515625" style="1" customWidth="1"/>
    <col min="5633" max="5844" width="9.140625" style="1"/>
    <col min="5845" max="5845" width="12.7109375" style="1" customWidth="1"/>
    <col min="5846" max="5846" width="13.5703125" style="1" customWidth="1"/>
    <col min="5847" max="5847" width="9.7109375" style="1" customWidth="1"/>
    <col min="5848" max="5848" width="10" style="1" customWidth="1"/>
    <col min="5849" max="5849" width="9.42578125" style="1" customWidth="1"/>
    <col min="5850" max="5852" width="7.5703125" style="1" customWidth="1"/>
    <col min="5853" max="5853" width="10.7109375" style="1" customWidth="1"/>
    <col min="5854" max="5854" width="11.42578125" style="1" customWidth="1"/>
    <col min="5855" max="5856" width="9.28515625" style="1" customWidth="1"/>
    <col min="5857" max="5857" width="9.7109375" style="1" customWidth="1"/>
    <col min="5858" max="5858" width="12.28515625" style="1" customWidth="1"/>
    <col min="5859" max="5860" width="7.7109375" style="1" customWidth="1"/>
    <col min="5861" max="5863" width="10.7109375" style="1" customWidth="1"/>
    <col min="5864" max="5864" width="12.28515625" style="1" customWidth="1"/>
    <col min="5865" max="5867" width="10.7109375" style="1" customWidth="1"/>
    <col min="5868" max="5868" width="14" style="1" customWidth="1"/>
    <col min="5869" max="5872" width="10.7109375" style="1" customWidth="1"/>
    <col min="5873" max="5875" width="11.28515625" style="1" customWidth="1"/>
    <col min="5876" max="5876" width="14.28515625" style="1" customWidth="1"/>
    <col min="5877" max="5877" width="3" style="1" customWidth="1"/>
    <col min="5878" max="5878" width="10.28515625" style="1" customWidth="1"/>
    <col min="5879" max="5879" width="10.7109375" style="1" customWidth="1"/>
    <col min="5880" max="5883" width="9.28515625" style="1" customWidth="1"/>
    <col min="5884" max="5884" width="11.7109375" style="1" customWidth="1"/>
    <col min="5885" max="5888" width="9.28515625" style="1" customWidth="1"/>
    <col min="5889" max="6100" width="9.140625" style="1"/>
    <col min="6101" max="6101" width="12.7109375" style="1" customWidth="1"/>
    <col min="6102" max="6102" width="13.5703125" style="1" customWidth="1"/>
    <col min="6103" max="6103" width="9.7109375" style="1" customWidth="1"/>
    <col min="6104" max="6104" width="10" style="1" customWidth="1"/>
    <col min="6105" max="6105" width="9.42578125" style="1" customWidth="1"/>
    <col min="6106" max="6108" width="7.5703125" style="1" customWidth="1"/>
    <col min="6109" max="6109" width="10.7109375" style="1" customWidth="1"/>
    <col min="6110" max="6110" width="11.42578125" style="1" customWidth="1"/>
    <col min="6111" max="6112" width="9.28515625" style="1" customWidth="1"/>
    <col min="6113" max="6113" width="9.7109375" style="1" customWidth="1"/>
    <col min="6114" max="6114" width="12.28515625" style="1" customWidth="1"/>
    <col min="6115" max="6116" width="7.7109375" style="1" customWidth="1"/>
    <col min="6117" max="6119" width="10.7109375" style="1" customWidth="1"/>
    <col min="6120" max="6120" width="12.28515625" style="1" customWidth="1"/>
    <col min="6121" max="6123" width="10.7109375" style="1" customWidth="1"/>
    <col min="6124" max="6124" width="14" style="1" customWidth="1"/>
    <col min="6125" max="6128" width="10.7109375" style="1" customWidth="1"/>
    <col min="6129" max="6131" width="11.28515625" style="1" customWidth="1"/>
    <col min="6132" max="6132" width="14.28515625" style="1" customWidth="1"/>
    <col min="6133" max="6133" width="3" style="1" customWidth="1"/>
    <col min="6134" max="6134" width="10.28515625" style="1" customWidth="1"/>
    <col min="6135" max="6135" width="10.7109375" style="1" customWidth="1"/>
    <col min="6136" max="6139" width="9.28515625" style="1" customWidth="1"/>
    <col min="6140" max="6140" width="11.7109375" style="1" customWidth="1"/>
    <col min="6141" max="6144" width="9.28515625" style="1" customWidth="1"/>
    <col min="6145" max="6356" width="9.140625" style="1"/>
    <col min="6357" max="6357" width="12.7109375" style="1" customWidth="1"/>
    <col min="6358" max="6358" width="13.5703125" style="1" customWidth="1"/>
    <col min="6359" max="6359" width="9.7109375" style="1" customWidth="1"/>
    <col min="6360" max="6360" width="10" style="1" customWidth="1"/>
    <col min="6361" max="6361" width="9.42578125" style="1" customWidth="1"/>
    <col min="6362" max="6364" width="7.5703125" style="1" customWidth="1"/>
    <col min="6365" max="6365" width="10.7109375" style="1" customWidth="1"/>
    <col min="6366" max="6366" width="11.42578125" style="1" customWidth="1"/>
    <col min="6367" max="6368" width="9.28515625" style="1" customWidth="1"/>
    <col min="6369" max="6369" width="9.7109375" style="1" customWidth="1"/>
    <col min="6370" max="6370" width="12.28515625" style="1" customWidth="1"/>
    <col min="6371" max="6372" width="7.7109375" style="1" customWidth="1"/>
    <col min="6373" max="6375" width="10.7109375" style="1" customWidth="1"/>
    <col min="6376" max="6376" width="12.28515625" style="1" customWidth="1"/>
    <col min="6377" max="6379" width="10.7109375" style="1" customWidth="1"/>
    <col min="6380" max="6380" width="14" style="1" customWidth="1"/>
    <col min="6381" max="6384" width="10.7109375" style="1" customWidth="1"/>
    <col min="6385" max="6387" width="11.28515625" style="1" customWidth="1"/>
    <col min="6388" max="6388" width="14.28515625" style="1" customWidth="1"/>
    <col min="6389" max="6389" width="3" style="1" customWidth="1"/>
    <col min="6390" max="6390" width="10.28515625" style="1" customWidth="1"/>
    <col min="6391" max="6391" width="10.7109375" style="1" customWidth="1"/>
    <col min="6392" max="6395" width="9.28515625" style="1" customWidth="1"/>
    <col min="6396" max="6396" width="11.7109375" style="1" customWidth="1"/>
    <col min="6397" max="6400" width="9.28515625" style="1" customWidth="1"/>
    <col min="6401" max="6612" width="9.140625" style="1"/>
    <col min="6613" max="6613" width="12.7109375" style="1" customWidth="1"/>
    <col min="6614" max="6614" width="13.5703125" style="1" customWidth="1"/>
    <col min="6615" max="6615" width="9.7109375" style="1" customWidth="1"/>
    <col min="6616" max="6616" width="10" style="1" customWidth="1"/>
    <col min="6617" max="6617" width="9.42578125" style="1" customWidth="1"/>
    <col min="6618" max="6620" width="7.5703125" style="1" customWidth="1"/>
    <col min="6621" max="6621" width="10.7109375" style="1" customWidth="1"/>
    <col min="6622" max="6622" width="11.42578125" style="1" customWidth="1"/>
    <col min="6623" max="6624" width="9.28515625" style="1" customWidth="1"/>
    <col min="6625" max="6625" width="9.7109375" style="1" customWidth="1"/>
    <col min="6626" max="6626" width="12.28515625" style="1" customWidth="1"/>
    <col min="6627" max="6628" width="7.7109375" style="1" customWidth="1"/>
    <col min="6629" max="6631" width="10.7109375" style="1" customWidth="1"/>
    <col min="6632" max="6632" width="12.28515625" style="1" customWidth="1"/>
    <col min="6633" max="6635" width="10.7109375" style="1" customWidth="1"/>
    <col min="6636" max="6636" width="14" style="1" customWidth="1"/>
    <col min="6637" max="6640" width="10.7109375" style="1" customWidth="1"/>
    <col min="6641" max="6643" width="11.28515625" style="1" customWidth="1"/>
    <col min="6644" max="6644" width="14.28515625" style="1" customWidth="1"/>
    <col min="6645" max="6645" width="3" style="1" customWidth="1"/>
    <col min="6646" max="6646" width="10.28515625" style="1" customWidth="1"/>
    <col min="6647" max="6647" width="10.7109375" style="1" customWidth="1"/>
    <col min="6648" max="6651" width="9.28515625" style="1" customWidth="1"/>
    <col min="6652" max="6652" width="11.7109375" style="1" customWidth="1"/>
    <col min="6653" max="6656" width="9.28515625" style="1" customWidth="1"/>
    <col min="6657" max="6868" width="9.140625" style="1"/>
    <col min="6869" max="6869" width="12.7109375" style="1" customWidth="1"/>
    <col min="6870" max="6870" width="13.5703125" style="1" customWidth="1"/>
    <col min="6871" max="6871" width="9.7109375" style="1" customWidth="1"/>
    <col min="6872" max="6872" width="10" style="1" customWidth="1"/>
    <col min="6873" max="6873" width="9.42578125" style="1" customWidth="1"/>
    <col min="6874" max="6876" width="7.5703125" style="1" customWidth="1"/>
    <col min="6877" max="6877" width="10.7109375" style="1" customWidth="1"/>
    <col min="6878" max="6878" width="11.42578125" style="1" customWidth="1"/>
    <col min="6879" max="6880" width="9.28515625" style="1" customWidth="1"/>
    <col min="6881" max="6881" width="9.7109375" style="1" customWidth="1"/>
    <col min="6882" max="6882" width="12.28515625" style="1" customWidth="1"/>
    <col min="6883" max="6884" width="7.7109375" style="1" customWidth="1"/>
    <col min="6885" max="6887" width="10.7109375" style="1" customWidth="1"/>
    <col min="6888" max="6888" width="12.28515625" style="1" customWidth="1"/>
    <col min="6889" max="6891" width="10.7109375" style="1" customWidth="1"/>
    <col min="6892" max="6892" width="14" style="1" customWidth="1"/>
    <col min="6893" max="6896" width="10.7109375" style="1" customWidth="1"/>
    <col min="6897" max="6899" width="11.28515625" style="1" customWidth="1"/>
    <col min="6900" max="6900" width="14.28515625" style="1" customWidth="1"/>
    <col min="6901" max="6901" width="3" style="1" customWidth="1"/>
    <col min="6902" max="6902" width="10.28515625" style="1" customWidth="1"/>
    <col min="6903" max="6903" width="10.7109375" style="1" customWidth="1"/>
    <col min="6904" max="6907" width="9.28515625" style="1" customWidth="1"/>
    <col min="6908" max="6908" width="11.7109375" style="1" customWidth="1"/>
    <col min="6909" max="6912" width="9.28515625" style="1" customWidth="1"/>
    <col min="6913" max="7124" width="9.140625" style="1"/>
    <col min="7125" max="7125" width="12.7109375" style="1" customWidth="1"/>
    <col min="7126" max="7126" width="13.5703125" style="1" customWidth="1"/>
    <col min="7127" max="7127" width="9.7109375" style="1" customWidth="1"/>
    <col min="7128" max="7128" width="10" style="1" customWidth="1"/>
    <col min="7129" max="7129" width="9.42578125" style="1" customWidth="1"/>
    <col min="7130" max="7132" width="7.5703125" style="1" customWidth="1"/>
    <col min="7133" max="7133" width="10.7109375" style="1" customWidth="1"/>
    <col min="7134" max="7134" width="11.42578125" style="1" customWidth="1"/>
    <col min="7135" max="7136" width="9.28515625" style="1" customWidth="1"/>
    <col min="7137" max="7137" width="9.7109375" style="1" customWidth="1"/>
    <col min="7138" max="7138" width="12.28515625" style="1" customWidth="1"/>
    <col min="7139" max="7140" width="7.7109375" style="1" customWidth="1"/>
    <col min="7141" max="7143" width="10.7109375" style="1" customWidth="1"/>
    <col min="7144" max="7144" width="12.28515625" style="1" customWidth="1"/>
    <col min="7145" max="7147" width="10.7109375" style="1" customWidth="1"/>
    <col min="7148" max="7148" width="14" style="1" customWidth="1"/>
    <col min="7149" max="7152" width="10.7109375" style="1" customWidth="1"/>
    <col min="7153" max="7155" width="11.28515625" style="1" customWidth="1"/>
    <col min="7156" max="7156" width="14.28515625" style="1" customWidth="1"/>
    <col min="7157" max="7157" width="3" style="1" customWidth="1"/>
    <col min="7158" max="7158" width="10.28515625" style="1" customWidth="1"/>
    <col min="7159" max="7159" width="10.7109375" style="1" customWidth="1"/>
    <col min="7160" max="7163" width="9.28515625" style="1" customWidth="1"/>
    <col min="7164" max="7164" width="11.7109375" style="1" customWidth="1"/>
    <col min="7165" max="7168" width="9.28515625" style="1" customWidth="1"/>
    <col min="7169" max="7380" width="9.140625" style="1"/>
    <col min="7381" max="7381" width="12.7109375" style="1" customWidth="1"/>
    <col min="7382" max="7382" width="13.5703125" style="1" customWidth="1"/>
    <col min="7383" max="7383" width="9.7109375" style="1" customWidth="1"/>
    <col min="7384" max="7384" width="10" style="1" customWidth="1"/>
    <col min="7385" max="7385" width="9.42578125" style="1" customWidth="1"/>
    <col min="7386" max="7388" width="7.5703125" style="1" customWidth="1"/>
    <col min="7389" max="7389" width="10.7109375" style="1" customWidth="1"/>
    <col min="7390" max="7390" width="11.42578125" style="1" customWidth="1"/>
    <col min="7391" max="7392" width="9.28515625" style="1" customWidth="1"/>
    <col min="7393" max="7393" width="9.7109375" style="1" customWidth="1"/>
    <col min="7394" max="7394" width="12.28515625" style="1" customWidth="1"/>
    <col min="7395" max="7396" width="7.7109375" style="1" customWidth="1"/>
    <col min="7397" max="7399" width="10.7109375" style="1" customWidth="1"/>
    <col min="7400" max="7400" width="12.28515625" style="1" customWidth="1"/>
    <col min="7401" max="7403" width="10.7109375" style="1" customWidth="1"/>
    <col min="7404" max="7404" width="14" style="1" customWidth="1"/>
    <col min="7405" max="7408" width="10.7109375" style="1" customWidth="1"/>
    <col min="7409" max="7411" width="11.28515625" style="1" customWidth="1"/>
    <col min="7412" max="7412" width="14.28515625" style="1" customWidth="1"/>
    <col min="7413" max="7413" width="3" style="1" customWidth="1"/>
    <col min="7414" max="7414" width="10.28515625" style="1" customWidth="1"/>
    <col min="7415" max="7415" width="10.7109375" style="1" customWidth="1"/>
    <col min="7416" max="7419" width="9.28515625" style="1" customWidth="1"/>
    <col min="7420" max="7420" width="11.7109375" style="1" customWidth="1"/>
    <col min="7421" max="7424" width="9.28515625" style="1" customWidth="1"/>
    <col min="7425" max="7636" width="9.140625" style="1"/>
    <col min="7637" max="7637" width="12.7109375" style="1" customWidth="1"/>
    <col min="7638" max="7638" width="13.5703125" style="1" customWidth="1"/>
    <col min="7639" max="7639" width="9.7109375" style="1" customWidth="1"/>
    <col min="7640" max="7640" width="10" style="1" customWidth="1"/>
    <col min="7641" max="7641" width="9.42578125" style="1" customWidth="1"/>
    <col min="7642" max="7644" width="7.5703125" style="1" customWidth="1"/>
    <col min="7645" max="7645" width="10.7109375" style="1" customWidth="1"/>
    <col min="7646" max="7646" width="11.42578125" style="1" customWidth="1"/>
    <col min="7647" max="7648" width="9.28515625" style="1" customWidth="1"/>
    <col min="7649" max="7649" width="9.7109375" style="1" customWidth="1"/>
    <col min="7650" max="7650" width="12.28515625" style="1" customWidth="1"/>
    <col min="7651" max="7652" width="7.7109375" style="1" customWidth="1"/>
    <col min="7653" max="7655" width="10.7109375" style="1" customWidth="1"/>
    <col min="7656" max="7656" width="12.28515625" style="1" customWidth="1"/>
    <col min="7657" max="7659" width="10.7109375" style="1" customWidth="1"/>
    <col min="7660" max="7660" width="14" style="1" customWidth="1"/>
    <col min="7661" max="7664" width="10.7109375" style="1" customWidth="1"/>
    <col min="7665" max="7667" width="11.28515625" style="1" customWidth="1"/>
    <col min="7668" max="7668" width="14.28515625" style="1" customWidth="1"/>
    <col min="7669" max="7669" width="3" style="1" customWidth="1"/>
    <col min="7670" max="7670" width="10.28515625" style="1" customWidth="1"/>
    <col min="7671" max="7671" width="10.7109375" style="1" customWidth="1"/>
    <col min="7672" max="7675" width="9.28515625" style="1" customWidth="1"/>
    <col min="7676" max="7676" width="11.7109375" style="1" customWidth="1"/>
    <col min="7677" max="7680" width="9.28515625" style="1" customWidth="1"/>
    <col min="7681" max="7892" width="9.140625" style="1"/>
    <col min="7893" max="7893" width="12.7109375" style="1" customWidth="1"/>
    <col min="7894" max="7894" width="13.5703125" style="1" customWidth="1"/>
    <col min="7895" max="7895" width="9.7109375" style="1" customWidth="1"/>
    <col min="7896" max="7896" width="10" style="1" customWidth="1"/>
    <col min="7897" max="7897" width="9.42578125" style="1" customWidth="1"/>
    <col min="7898" max="7900" width="7.5703125" style="1" customWidth="1"/>
    <col min="7901" max="7901" width="10.7109375" style="1" customWidth="1"/>
    <col min="7902" max="7902" width="11.42578125" style="1" customWidth="1"/>
    <col min="7903" max="7904" width="9.28515625" style="1" customWidth="1"/>
    <col min="7905" max="7905" width="9.7109375" style="1" customWidth="1"/>
    <col min="7906" max="7906" width="12.28515625" style="1" customWidth="1"/>
    <col min="7907" max="7908" width="7.7109375" style="1" customWidth="1"/>
    <col min="7909" max="7911" width="10.7109375" style="1" customWidth="1"/>
    <col min="7912" max="7912" width="12.28515625" style="1" customWidth="1"/>
    <col min="7913" max="7915" width="10.7109375" style="1" customWidth="1"/>
    <col min="7916" max="7916" width="14" style="1" customWidth="1"/>
    <col min="7917" max="7920" width="10.7109375" style="1" customWidth="1"/>
    <col min="7921" max="7923" width="11.28515625" style="1" customWidth="1"/>
    <col min="7924" max="7924" width="14.28515625" style="1" customWidth="1"/>
    <col min="7925" max="7925" width="3" style="1" customWidth="1"/>
    <col min="7926" max="7926" width="10.28515625" style="1" customWidth="1"/>
    <col min="7927" max="7927" width="10.7109375" style="1" customWidth="1"/>
    <col min="7928" max="7931" width="9.28515625" style="1" customWidth="1"/>
    <col min="7932" max="7932" width="11.7109375" style="1" customWidth="1"/>
    <col min="7933" max="7936" width="9.28515625" style="1" customWidth="1"/>
    <col min="7937" max="8148" width="9.140625" style="1"/>
    <col min="8149" max="8149" width="12.7109375" style="1" customWidth="1"/>
    <col min="8150" max="8150" width="13.5703125" style="1" customWidth="1"/>
    <col min="8151" max="8151" width="9.7109375" style="1" customWidth="1"/>
    <col min="8152" max="8152" width="10" style="1" customWidth="1"/>
    <col min="8153" max="8153" width="9.42578125" style="1" customWidth="1"/>
    <col min="8154" max="8156" width="7.5703125" style="1" customWidth="1"/>
    <col min="8157" max="8157" width="10.7109375" style="1" customWidth="1"/>
    <col min="8158" max="8158" width="11.42578125" style="1" customWidth="1"/>
    <col min="8159" max="8160" width="9.28515625" style="1" customWidth="1"/>
    <col min="8161" max="8161" width="9.7109375" style="1" customWidth="1"/>
    <col min="8162" max="8162" width="12.28515625" style="1" customWidth="1"/>
    <col min="8163" max="8164" width="7.7109375" style="1" customWidth="1"/>
    <col min="8165" max="8167" width="10.7109375" style="1" customWidth="1"/>
    <col min="8168" max="8168" width="12.28515625" style="1" customWidth="1"/>
    <col min="8169" max="8171" width="10.7109375" style="1" customWidth="1"/>
    <col min="8172" max="8172" width="14" style="1" customWidth="1"/>
    <col min="8173" max="8176" width="10.7109375" style="1" customWidth="1"/>
    <col min="8177" max="8179" width="11.28515625" style="1" customWidth="1"/>
    <col min="8180" max="8180" width="14.28515625" style="1" customWidth="1"/>
    <col min="8181" max="8181" width="3" style="1" customWidth="1"/>
    <col min="8182" max="8182" width="10.28515625" style="1" customWidth="1"/>
    <col min="8183" max="8183" width="10.7109375" style="1" customWidth="1"/>
    <col min="8184" max="8187" width="9.28515625" style="1" customWidth="1"/>
    <col min="8188" max="8188" width="11.7109375" style="1" customWidth="1"/>
    <col min="8189" max="8192" width="9.28515625" style="1" customWidth="1"/>
    <col min="8193" max="8404" width="9.140625" style="1"/>
    <col min="8405" max="8405" width="12.7109375" style="1" customWidth="1"/>
    <col min="8406" max="8406" width="13.5703125" style="1" customWidth="1"/>
    <col min="8407" max="8407" width="9.7109375" style="1" customWidth="1"/>
    <col min="8408" max="8408" width="10" style="1" customWidth="1"/>
    <col min="8409" max="8409" width="9.42578125" style="1" customWidth="1"/>
    <col min="8410" max="8412" width="7.5703125" style="1" customWidth="1"/>
    <col min="8413" max="8413" width="10.7109375" style="1" customWidth="1"/>
    <col min="8414" max="8414" width="11.42578125" style="1" customWidth="1"/>
    <col min="8415" max="8416" width="9.28515625" style="1" customWidth="1"/>
    <col min="8417" max="8417" width="9.7109375" style="1" customWidth="1"/>
    <col min="8418" max="8418" width="12.28515625" style="1" customWidth="1"/>
    <col min="8419" max="8420" width="7.7109375" style="1" customWidth="1"/>
    <col min="8421" max="8423" width="10.7109375" style="1" customWidth="1"/>
    <col min="8424" max="8424" width="12.28515625" style="1" customWidth="1"/>
    <col min="8425" max="8427" width="10.7109375" style="1" customWidth="1"/>
    <col min="8428" max="8428" width="14" style="1" customWidth="1"/>
    <col min="8429" max="8432" width="10.7109375" style="1" customWidth="1"/>
    <col min="8433" max="8435" width="11.28515625" style="1" customWidth="1"/>
    <col min="8436" max="8436" width="14.28515625" style="1" customWidth="1"/>
    <col min="8437" max="8437" width="3" style="1" customWidth="1"/>
    <col min="8438" max="8438" width="10.28515625" style="1" customWidth="1"/>
    <col min="8439" max="8439" width="10.7109375" style="1" customWidth="1"/>
    <col min="8440" max="8443" width="9.28515625" style="1" customWidth="1"/>
    <col min="8444" max="8444" width="11.7109375" style="1" customWidth="1"/>
    <col min="8445" max="8448" width="9.28515625" style="1" customWidth="1"/>
    <col min="8449" max="8660" width="9.140625" style="1"/>
    <col min="8661" max="8661" width="12.7109375" style="1" customWidth="1"/>
    <col min="8662" max="8662" width="13.5703125" style="1" customWidth="1"/>
    <col min="8663" max="8663" width="9.7109375" style="1" customWidth="1"/>
    <col min="8664" max="8664" width="10" style="1" customWidth="1"/>
    <col min="8665" max="8665" width="9.42578125" style="1" customWidth="1"/>
    <col min="8666" max="8668" width="7.5703125" style="1" customWidth="1"/>
    <col min="8669" max="8669" width="10.7109375" style="1" customWidth="1"/>
    <col min="8670" max="8670" width="11.42578125" style="1" customWidth="1"/>
    <col min="8671" max="8672" width="9.28515625" style="1" customWidth="1"/>
    <col min="8673" max="8673" width="9.7109375" style="1" customWidth="1"/>
    <col min="8674" max="8674" width="12.28515625" style="1" customWidth="1"/>
    <col min="8675" max="8676" width="7.7109375" style="1" customWidth="1"/>
    <col min="8677" max="8679" width="10.7109375" style="1" customWidth="1"/>
    <col min="8680" max="8680" width="12.28515625" style="1" customWidth="1"/>
    <col min="8681" max="8683" width="10.7109375" style="1" customWidth="1"/>
    <col min="8684" max="8684" width="14" style="1" customWidth="1"/>
    <col min="8685" max="8688" width="10.7109375" style="1" customWidth="1"/>
    <col min="8689" max="8691" width="11.28515625" style="1" customWidth="1"/>
    <col min="8692" max="8692" width="14.28515625" style="1" customWidth="1"/>
    <col min="8693" max="8693" width="3" style="1" customWidth="1"/>
    <col min="8694" max="8694" width="10.28515625" style="1" customWidth="1"/>
    <col min="8695" max="8695" width="10.7109375" style="1" customWidth="1"/>
    <col min="8696" max="8699" width="9.28515625" style="1" customWidth="1"/>
    <col min="8700" max="8700" width="11.7109375" style="1" customWidth="1"/>
    <col min="8701" max="8704" width="9.28515625" style="1" customWidth="1"/>
    <col min="8705" max="8916" width="9.140625" style="1"/>
    <col min="8917" max="8917" width="12.7109375" style="1" customWidth="1"/>
    <col min="8918" max="8918" width="13.5703125" style="1" customWidth="1"/>
    <col min="8919" max="8919" width="9.7109375" style="1" customWidth="1"/>
    <col min="8920" max="8920" width="10" style="1" customWidth="1"/>
    <col min="8921" max="8921" width="9.42578125" style="1" customWidth="1"/>
    <col min="8922" max="8924" width="7.5703125" style="1" customWidth="1"/>
    <col min="8925" max="8925" width="10.7109375" style="1" customWidth="1"/>
    <col min="8926" max="8926" width="11.42578125" style="1" customWidth="1"/>
    <col min="8927" max="8928" width="9.28515625" style="1" customWidth="1"/>
    <col min="8929" max="8929" width="9.7109375" style="1" customWidth="1"/>
    <col min="8930" max="8930" width="12.28515625" style="1" customWidth="1"/>
    <col min="8931" max="8932" width="7.7109375" style="1" customWidth="1"/>
    <col min="8933" max="8935" width="10.7109375" style="1" customWidth="1"/>
    <col min="8936" max="8936" width="12.28515625" style="1" customWidth="1"/>
    <col min="8937" max="8939" width="10.7109375" style="1" customWidth="1"/>
    <col min="8940" max="8940" width="14" style="1" customWidth="1"/>
    <col min="8941" max="8944" width="10.7109375" style="1" customWidth="1"/>
    <col min="8945" max="8947" width="11.28515625" style="1" customWidth="1"/>
    <col min="8948" max="8948" width="14.28515625" style="1" customWidth="1"/>
    <col min="8949" max="8949" width="3" style="1" customWidth="1"/>
    <col min="8950" max="8950" width="10.28515625" style="1" customWidth="1"/>
    <col min="8951" max="8951" width="10.7109375" style="1" customWidth="1"/>
    <col min="8952" max="8955" width="9.28515625" style="1" customWidth="1"/>
    <col min="8956" max="8956" width="11.7109375" style="1" customWidth="1"/>
    <col min="8957" max="8960" width="9.28515625" style="1" customWidth="1"/>
    <col min="8961" max="9172" width="9.140625" style="1"/>
    <col min="9173" max="9173" width="12.7109375" style="1" customWidth="1"/>
    <col min="9174" max="9174" width="13.5703125" style="1" customWidth="1"/>
    <col min="9175" max="9175" width="9.7109375" style="1" customWidth="1"/>
    <col min="9176" max="9176" width="10" style="1" customWidth="1"/>
    <col min="9177" max="9177" width="9.42578125" style="1" customWidth="1"/>
    <col min="9178" max="9180" width="7.5703125" style="1" customWidth="1"/>
    <col min="9181" max="9181" width="10.7109375" style="1" customWidth="1"/>
    <col min="9182" max="9182" width="11.42578125" style="1" customWidth="1"/>
    <col min="9183" max="9184" width="9.28515625" style="1" customWidth="1"/>
    <col min="9185" max="9185" width="9.7109375" style="1" customWidth="1"/>
    <col min="9186" max="9186" width="12.28515625" style="1" customWidth="1"/>
    <col min="9187" max="9188" width="7.7109375" style="1" customWidth="1"/>
    <col min="9189" max="9191" width="10.7109375" style="1" customWidth="1"/>
    <col min="9192" max="9192" width="12.28515625" style="1" customWidth="1"/>
    <col min="9193" max="9195" width="10.7109375" style="1" customWidth="1"/>
    <col min="9196" max="9196" width="14" style="1" customWidth="1"/>
    <col min="9197" max="9200" width="10.7109375" style="1" customWidth="1"/>
    <col min="9201" max="9203" width="11.28515625" style="1" customWidth="1"/>
    <col min="9204" max="9204" width="14.28515625" style="1" customWidth="1"/>
    <col min="9205" max="9205" width="3" style="1" customWidth="1"/>
    <col min="9206" max="9206" width="10.28515625" style="1" customWidth="1"/>
    <col min="9207" max="9207" width="10.7109375" style="1" customWidth="1"/>
    <col min="9208" max="9211" width="9.28515625" style="1" customWidth="1"/>
    <col min="9212" max="9212" width="11.7109375" style="1" customWidth="1"/>
    <col min="9213" max="9216" width="9.28515625" style="1" customWidth="1"/>
    <col min="9217" max="9428" width="9.140625" style="1"/>
    <col min="9429" max="9429" width="12.7109375" style="1" customWidth="1"/>
    <col min="9430" max="9430" width="13.5703125" style="1" customWidth="1"/>
    <col min="9431" max="9431" width="9.7109375" style="1" customWidth="1"/>
    <col min="9432" max="9432" width="10" style="1" customWidth="1"/>
    <col min="9433" max="9433" width="9.42578125" style="1" customWidth="1"/>
    <col min="9434" max="9436" width="7.5703125" style="1" customWidth="1"/>
    <col min="9437" max="9437" width="10.7109375" style="1" customWidth="1"/>
    <col min="9438" max="9438" width="11.42578125" style="1" customWidth="1"/>
    <col min="9439" max="9440" width="9.28515625" style="1" customWidth="1"/>
    <col min="9441" max="9441" width="9.7109375" style="1" customWidth="1"/>
    <col min="9442" max="9442" width="12.28515625" style="1" customWidth="1"/>
    <col min="9443" max="9444" width="7.7109375" style="1" customWidth="1"/>
    <col min="9445" max="9447" width="10.7109375" style="1" customWidth="1"/>
    <col min="9448" max="9448" width="12.28515625" style="1" customWidth="1"/>
    <col min="9449" max="9451" width="10.7109375" style="1" customWidth="1"/>
    <col min="9452" max="9452" width="14" style="1" customWidth="1"/>
    <col min="9453" max="9456" width="10.7109375" style="1" customWidth="1"/>
    <col min="9457" max="9459" width="11.28515625" style="1" customWidth="1"/>
    <col min="9460" max="9460" width="14.28515625" style="1" customWidth="1"/>
    <col min="9461" max="9461" width="3" style="1" customWidth="1"/>
    <col min="9462" max="9462" width="10.28515625" style="1" customWidth="1"/>
    <col min="9463" max="9463" width="10.7109375" style="1" customWidth="1"/>
    <col min="9464" max="9467" width="9.28515625" style="1" customWidth="1"/>
    <col min="9468" max="9468" width="11.7109375" style="1" customWidth="1"/>
    <col min="9469" max="9472" width="9.28515625" style="1" customWidth="1"/>
    <col min="9473" max="9684" width="9.140625" style="1"/>
    <col min="9685" max="9685" width="12.7109375" style="1" customWidth="1"/>
    <col min="9686" max="9686" width="13.5703125" style="1" customWidth="1"/>
    <col min="9687" max="9687" width="9.7109375" style="1" customWidth="1"/>
    <col min="9688" max="9688" width="10" style="1" customWidth="1"/>
    <col min="9689" max="9689" width="9.42578125" style="1" customWidth="1"/>
    <col min="9690" max="9692" width="7.5703125" style="1" customWidth="1"/>
    <col min="9693" max="9693" width="10.7109375" style="1" customWidth="1"/>
    <col min="9694" max="9694" width="11.42578125" style="1" customWidth="1"/>
    <col min="9695" max="9696" width="9.28515625" style="1" customWidth="1"/>
    <col min="9697" max="9697" width="9.7109375" style="1" customWidth="1"/>
    <col min="9698" max="9698" width="12.28515625" style="1" customWidth="1"/>
    <col min="9699" max="9700" width="7.7109375" style="1" customWidth="1"/>
    <col min="9701" max="9703" width="10.7109375" style="1" customWidth="1"/>
    <col min="9704" max="9704" width="12.28515625" style="1" customWidth="1"/>
    <col min="9705" max="9707" width="10.7109375" style="1" customWidth="1"/>
    <col min="9708" max="9708" width="14" style="1" customWidth="1"/>
    <col min="9709" max="9712" width="10.7109375" style="1" customWidth="1"/>
    <col min="9713" max="9715" width="11.28515625" style="1" customWidth="1"/>
    <col min="9716" max="9716" width="14.28515625" style="1" customWidth="1"/>
    <col min="9717" max="9717" width="3" style="1" customWidth="1"/>
    <col min="9718" max="9718" width="10.28515625" style="1" customWidth="1"/>
    <col min="9719" max="9719" width="10.7109375" style="1" customWidth="1"/>
    <col min="9720" max="9723" width="9.28515625" style="1" customWidth="1"/>
    <col min="9724" max="9724" width="11.7109375" style="1" customWidth="1"/>
    <col min="9725" max="9728" width="9.28515625" style="1" customWidth="1"/>
    <col min="9729" max="9940" width="9.140625" style="1"/>
    <col min="9941" max="9941" width="12.7109375" style="1" customWidth="1"/>
    <col min="9942" max="9942" width="13.5703125" style="1" customWidth="1"/>
    <col min="9943" max="9943" width="9.7109375" style="1" customWidth="1"/>
    <col min="9944" max="9944" width="10" style="1" customWidth="1"/>
    <col min="9945" max="9945" width="9.42578125" style="1" customWidth="1"/>
    <col min="9946" max="9948" width="7.5703125" style="1" customWidth="1"/>
    <col min="9949" max="9949" width="10.7109375" style="1" customWidth="1"/>
    <col min="9950" max="9950" width="11.42578125" style="1" customWidth="1"/>
    <col min="9951" max="9952" width="9.28515625" style="1" customWidth="1"/>
    <col min="9953" max="9953" width="9.7109375" style="1" customWidth="1"/>
    <col min="9954" max="9954" width="12.28515625" style="1" customWidth="1"/>
    <col min="9955" max="9956" width="7.7109375" style="1" customWidth="1"/>
    <col min="9957" max="9959" width="10.7109375" style="1" customWidth="1"/>
    <col min="9960" max="9960" width="12.28515625" style="1" customWidth="1"/>
    <col min="9961" max="9963" width="10.7109375" style="1" customWidth="1"/>
    <col min="9964" max="9964" width="14" style="1" customWidth="1"/>
    <col min="9965" max="9968" width="10.7109375" style="1" customWidth="1"/>
    <col min="9969" max="9971" width="11.28515625" style="1" customWidth="1"/>
    <col min="9972" max="9972" width="14.28515625" style="1" customWidth="1"/>
    <col min="9973" max="9973" width="3" style="1" customWidth="1"/>
    <col min="9974" max="9974" width="10.28515625" style="1" customWidth="1"/>
    <col min="9975" max="9975" width="10.7109375" style="1" customWidth="1"/>
    <col min="9976" max="9979" width="9.28515625" style="1" customWidth="1"/>
    <col min="9980" max="9980" width="11.7109375" style="1" customWidth="1"/>
    <col min="9981" max="9984" width="9.28515625" style="1" customWidth="1"/>
    <col min="9985" max="10196" width="9.140625" style="1"/>
    <col min="10197" max="10197" width="12.7109375" style="1" customWidth="1"/>
    <col min="10198" max="10198" width="13.5703125" style="1" customWidth="1"/>
    <col min="10199" max="10199" width="9.7109375" style="1" customWidth="1"/>
    <col min="10200" max="10200" width="10" style="1" customWidth="1"/>
    <col min="10201" max="10201" width="9.42578125" style="1" customWidth="1"/>
    <col min="10202" max="10204" width="7.5703125" style="1" customWidth="1"/>
    <col min="10205" max="10205" width="10.7109375" style="1" customWidth="1"/>
    <col min="10206" max="10206" width="11.42578125" style="1" customWidth="1"/>
    <col min="10207" max="10208" width="9.28515625" style="1" customWidth="1"/>
    <col min="10209" max="10209" width="9.7109375" style="1" customWidth="1"/>
    <col min="10210" max="10210" width="12.28515625" style="1" customWidth="1"/>
    <col min="10211" max="10212" width="7.7109375" style="1" customWidth="1"/>
    <col min="10213" max="10215" width="10.7109375" style="1" customWidth="1"/>
    <col min="10216" max="10216" width="12.28515625" style="1" customWidth="1"/>
    <col min="10217" max="10219" width="10.7109375" style="1" customWidth="1"/>
    <col min="10220" max="10220" width="14" style="1" customWidth="1"/>
    <col min="10221" max="10224" width="10.7109375" style="1" customWidth="1"/>
    <col min="10225" max="10227" width="11.28515625" style="1" customWidth="1"/>
    <col min="10228" max="10228" width="14.28515625" style="1" customWidth="1"/>
    <col min="10229" max="10229" width="3" style="1" customWidth="1"/>
    <col min="10230" max="10230" width="10.28515625" style="1" customWidth="1"/>
    <col min="10231" max="10231" width="10.7109375" style="1" customWidth="1"/>
    <col min="10232" max="10235" width="9.28515625" style="1" customWidth="1"/>
    <col min="10236" max="10236" width="11.7109375" style="1" customWidth="1"/>
    <col min="10237" max="10240" width="9.28515625" style="1" customWidth="1"/>
    <col min="10241" max="10452" width="9.140625" style="1"/>
    <col min="10453" max="10453" width="12.7109375" style="1" customWidth="1"/>
    <col min="10454" max="10454" width="13.5703125" style="1" customWidth="1"/>
    <col min="10455" max="10455" width="9.7109375" style="1" customWidth="1"/>
    <col min="10456" max="10456" width="10" style="1" customWidth="1"/>
    <col min="10457" max="10457" width="9.42578125" style="1" customWidth="1"/>
    <col min="10458" max="10460" width="7.5703125" style="1" customWidth="1"/>
    <col min="10461" max="10461" width="10.7109375" style="1" customWidth="1"/>
    <col min="10462" max="10462" width="11.42578125" style="1" customWidth="1"/>
    <col min="10463" max="10464" width="9.28515625" style="1" customWidth="1"/>
    <col min="10465" max="10465" width="9.7109375" style="1" customWidth="1"/>
    <col min="10466" max="10466" width="12.28515625" style="1" customWidth="1"/>
    <col min="10467" max="10468" width="7.7109375" style="1" customWidth="1"/>
    <col min="10469" max="10471" width="10.7109375" style="1" customWidth="1"/>
    <col min="10472" max="10472" width="12.28515625" style="1" customWidth="1"/>
    <col min="10473" max="10475" width="10.7109375" style="1" customWidth="1"/>
    <col min="10476" max="10476" width="14" style="1" customWidth="1"/>
    <col min="10477" max="10480" width="10.7109375" style="1" customWidth="1"/>
    <col min="10481" max="10483" width="11.28515625" style="1" customWidth="1"/>
    <col min="10484" max="10484" width="14.28515625" style="1" customWidth="1"/>
    <col min="10485" max="10485" width="3" style="1" customWidth="1"/>
    <col min="10486" max="10486" width="10.28515625" style="1" customWidth="1"/>
    <col min="10487" max="10487" width="10.7109375" style="1" customWidth="1"/>
    <col min="10488" max="10491" width="9.28515625" style="1" customWidth="1"/>
    <col min="10492" max="10492" width="11.7109375" style="1" customWidth="1"/>
    <col min="10493" max="10496" width="9.28515625" style="1" customWidth="1"/>
    <col min="10497" max="10708" width="9.140625" style="1"/>
    <col min="10709" max="10709" width="12.7109375" style="1" customWidth="1"/>
    <col min="10710" max="10710" width="13.5703125" style="1" customWidth="1"/>
    <col min="10711" max="10711" width="9.7109375" style="1" customWidth="1"/>
    <col min="10712" max="10712" width="10" style="1" customWidth="1"/>
    <col min="10713" max="10713" width="9.42578125" style="1" customWidth="1"/>
    <col min="10714" max="10716" width="7.5703125" style="1" customWidth="1"/>
    <col min="10717" max="10717" width="10.7109375" style="1" customWidth="1"/>
    <col min="10718" max="10718" width="11.42578125" style="1" customWidth="1"/>
    <col min="10719" max="10720" width="9.28515625" style="1" customWidth="1"/>
    <col min="10721" max="10721" width="9.7109375" style="1" customWidth="1"/>
    <col min="10722" max="10722" width="12.28515625" style="1" customWidth="1"/>
    <col min="10723" max="10724" width="7.7109375" style="1" customWidth="1"/>
    <col min="10725" max="10727" width="10.7109375" style="1" customWidth="1"/>
    <col min="10728" max="10728" width="12.28515625" style="1" customWidth="1"/>
    <col min="10729" max="10731" width="10.7109375" style="1" customWidth="1"/>
    <col min="10732" max="10732" width="14" style="1" customWidth="1"/>
    <col min="10733" max="10736" width="10.7109375" style="1" customWidth="1"/>
    <col min="10737" max="10739" width="11.28515625" style="1" customWidth="1"/>
    <col min="10740" max="10740" width="14.28515625" style="1" customWidth="1"/>
    <col min="10741" max="10741" width="3" style="1" customWidth="1"/>
    <col min="10742" max="10742" width="10.28515625" style="1" customWidth="1"/>
    <col min="10743" max="10743" width="10.7109375" style="1" customWidth="1"/>
    <col min="10744" max="10747" width="9.28515625" style="1" customWidth="1"/>
    <col min="10748" max="10748" width="11.7109375" style="1" customWidth="1"/>
    <col min="10749" max="10752" width="9.28515625" style="1" customWidth="1"/>
    <col min="10753" max="10964" width="9.140625" style="1"/>
    <col min="10965" max="10965" width="12.7109375" style="1" customWidth="1"/>
    <col min="10966" max="10966" width="13.5703125" style="1" customWidth="1"/>
    <col min="10967" max="10967" width="9.7109375" style="1" customWidth="1"/>
    <col min="10968" max="10968" width="10" style="1" customWidth="1"/>
    <col min="10969" max="10969" width="9.42578125" style="1" customWidth="1"/>
    <col min="10970" max="10972" width="7.5703125" style="1" customWidth="1"/>
    <col min="10973" max="10973" width="10.7109375" style="1" customWidth="1"/>
    <col min="10974" max="10974" width="11.42578125" style="1" customWidth="1"/>
    <col min="10975" max="10976" width="9.28515625" style="1" customWidth="1"/>
    <col min="10977" max="10977" width="9.7109375" style="1" customWidth="1"/>
    <col min="10978" max="10978" width="12.28515625" style="1" customWidth="1"/>
    <col min="10979" max="10980" width="7.7109375" style="1" customWidth="1"/>
    <col min="10981" max="10983" width="10.7109375" style="1" customWidth="1"/>
    <col min="10984" max="10984" width="12.28515625" style="1" customWidth="1"/>
    <col min="10985" max="10987" width="10.7109375" style="1" customWidth="1"/>
    <col min="10988" max="10988" width="14" style="1" customWidth="1"/>
    <col min="10989" max="10992" width="10.7109375" style="1" customWidth="1"/>
    <col min="10993" max="10995" width="11.28515625" style="1" customWidth="1"/>
    <col min="10996" max="10996" width="14.28515625" style="1" customWidth="1"/>
    <col min="10997" max="10997" width="3" style="1" customWidth="1"/>
    <col min="10998" max="10998" width="10.28515625" style="1" customWidth="1"/>
    <col min="10999" max="10999" width="10.7109375" style="1" customWidth="1"/>
    <col min="11000" max="11003" width="9.28515625" style="1" customWidth="1"/>
    <col min="11004" max="11004" width="11.7109375" style="1" customWidth="1"/>
    <col min="11005" max="11008" width="9.28515625" style="1" customWidth="1"/>
    <col min="11009" max="11220" width="9.140625" style="1"/>
    <col min="11221" max="11221" width="12.7109375" style="1" customWidth="1"/>
    <col min="11222" max="11222" width="13.5703125" style="1" customWidth="1"/>
    <col min="11223" max="11223" width="9.7109375" style="1" customWidth="1"/>
    <col min="11224" max="11224" width="10" style="1" customWidth="1"/>
    <col min="11225" max="11225" width="9.42578125" style="1" customWidth="1"/>
    <col min="11226" max="11228" width="7.5703125" style="1" customWidth="1"/>
    <col min="11229" max="11229" width="10.7109375" style="1" customWidth="1"/>
    <col min="11230" max="11230" width="11.42578125" style="1" customWidth="1"/>
    <col min="11231" max="11232" width="9.28515625" style="1" customWidth="1"/>
    <col min="11233" max="11233" width="9.7109375" style="1" customWidth="1"/>
    <col min="11234" max="11234" width="12.28515625" style="1" customWidth="1"/>
    <col min="11235" max="11236" width="7.7109375" style="1" customWidth="1"/>
    <col min="11237" max="11239" width="10.7109375" style="1" customWidth="1"/>
    <col min="11240" max="11240" width="12.28515625" style="1" customWidth="1"/>
    <col min="11241" max="11243" width="10.7109375" style="1" customWidth="1"/>
    <col min="11244" max="11244" width="14" style="1" customWidth="1"/>
    <col min="11245" max="11248" width="10.7109375" style="1" customWidth="1"/>
    <col min="11249" max="11251" width="11.28515625" style="1" customWidth="1"/>
    <col min="11252" max="11252" width="14.28515625" style="1" customWidth="1"/>
    <col min="11253" max="11253" width="3" style="1" customWidth="1"/>
    <col min="11254" max="11254" width="10.28515625" style="1" customWidth="1"/>
    <col min="11255" max="11255" width="10.7109375" style="1" customWidth="1"/>
    <col min="11256" max="11259" width="9.28515625" style="1" customWidth="1"/>
    <col min="11260" max="11260" width="11.7109375" style="1" customWidth="1"/>
    <col min="11261" max="11264" width="9.28515625" style="1" customWidth="1"/>
    <col min="11265" max="11476" width="9.140625" style="1"/>
    <col min="11477" max="11477" width="12.7109375" style="1" customWidth="1"/>
    <col min="11478" max="11478" width="13.5703125" style="1" customWidth="1"/>
    <col min="11479" max="11479" width="9.7109375" style="1" customWidth="1"/>
    <col min="11480" max="11480" width="10" style="1" customWidth="1"/>
    <col min="11481" max="11481" width="9.42578125" style="1" customWidth="1"/>
    <col min="11482" max="11484" width="7.5703125" style="1" customWidth="1"/>
    <col min="11485" max="11485" width="10.7109375" style="1" customWidth="1"/>
    <col min="11486" max="11486" width="11.42578125" style="1" customWidth="1"/>
    <col min="11487" max="11488" width="9.28515625" style="1" customWidth="1"/>
    <col min="11489" max="11489" width="9.7109375" style="1" customWidth="1"/>
    <col min="11490" max="11490" width="12.28515625" style="1" customWidth="1"/>
    <col min="11491" max="11492" width="7.7109375" style="1" customWidth="1"/>
    <col min="11493" max="11495" width="10.7109375" style="1" customWidth="1"/>
    <col min="11496" max="11496" width="12.28515625" style="1" customWidth="1"/>
    <col min="11497" max="11499" width="10.7109375" style="1" customWidth="1"/>
    <col min="11500" max="11500" width="14" style="1" customWidth="1"/>
    <col min="11501" max="11504" width="10.7109375" style="1" customWidth="1"/>
    <col min="11505" max="11507" width="11.28515625" style="1" customWidth="1"/>
    <col min="11508" max="11508" width="14.28515625" style="1" customWidth="1"/>
    <col min="11509" max="11509" width="3" style="1" customWidth="1"/>
    <col min="11510" max="11510" width="10.28515625" style="1" customWidth="1"/>
    <col min="11511" max="11511" width="10.7109375" style="1" customWidth="1"/>
    <col min="11512" max="11515" width="9.28515625" style="1" customWidth="1"/>
    <col min="11516" max="11516" width="11.7109375" style="1" customWidth="1"/>
    <col min="11517" max="11520" width="9.28515625" style="1" customWidth="1"/>
    <col min="11521" max="11732" width="9.140625" style="1"/>
    <col min="11733" max="11733" width="12.7109375" style="1" customWidth="1"/>
    <col min="11734" max="11734" width="13.5703125" style="1" customWidth="1"/>
    <col min="11735" max="11735" width="9.7109375" style="1" customWidth="1"/>
    <col min="11736" max="11736" width="10" style="1" customWidth="1"/>
    <col min="11737" max="11737" width="9.42578125" style="1" customWidth="1"/>
    <col min="11738" max="11740" width="7.5703125" style="1" customWidth="1"/>
    <col min="11741" max="11741" width="10.7109375" style="1" customWidth="1"/>
    <col min="11742" max="11742" width="11.42578125" style="1" customWidth="1"/>
    <col min="11743" max="11744" width="9.28515625" style="1" customWidth="1"/>
    <col min="11745" max="11745" width="9.7109375" style="1" customWidth="1"/>
    <col min="11746" max="11746" width="12.28515625" style="1" customWidth="1"/>
    <col min="11747" max="11748" width="7.7109375" style="1" customWidth="1"/>
    <col min="11749" max="11751" width="10.7109375" style="1" customWidth="1"/>
    <col min="11752" max="11752" width="12.28515625" style="1" customWidth="1"/>
    <col min="11753" max="11755" width="10.7109375" style="1" customWidth="1"/>
    <col min="11756" max="11756" width="14" style="1" customWidth="1"/>
    <col min="11757" max="11760" width="10.7109375" style="1" customWidth="1"/>
    <col min="11761" max="11763" width="11.28515625" style="1" customWidth="1"/>
    <col min="11764" max="11764" width="14.28515625" style="1" customWidth="1"/>
    <col min="11765" max="11765" width="3" style="1" customWidth="1"/>
    <col min="11766" max="11766" width="10.28515625" style="1" customWidth="1"/>
    <col min="11767" max="11767" width="10.7109375" style="1" customWidth="1"/>
    <col min="11768" max="11771" width="9.28515625" style="1" customWidth="1"/>
    <col min="11772" max="11772" width="11.7109375" style="1" customWidth="1"/>
    <col min="11773" max="11776" width="9.28515625" style="1" customWidth="1"/>
    <col min="11777" max="11988" width="9.140625" style="1"/>
    <col min="11989" max="11989" width="12.7109375" style="1" customWidth="1"/>
    <col min="11990" max="11990" width="13.5703125" style="1" customWidth="1"/>
    <col min="11991" max="11991" width="9.7109375" style="1" customWidth="1"/>
    <col min="11992" max="11992" width="10" style="1" customWidth="1"/>
    <col min="11993" max="11993" width="9.42578125" style="1" customWidth="1"/>
    <col min="11994" max="11996" width="7.5703125" style="1" customWidth="1"/>
    <col min="11997" max="11997" width="10.7109375" style="1" customWidth="1"/>
    <col min="11998" max="11998" width="11.42578125" style="1" customWidth="1"/>
    <col min="11999" max="12000" width="9.28515625" style="1" customWidth="1"/>
    <col min="12001" max="12001" width="9.7109375" style="1" customWidth="1"/>
    <col min="12002" max="12002" width="12.28515625" style="1" customWidth="1"/>
    <col min="12003" max="12004" width="7.7109375" style="1" customWidth="1"/>
    <col min="12005" max="12007" width="10.7109375" style="1" customWidth="1"/>
    <col min="12008" max="12008" width="12.28515625" style="1" customWidth="1"/>
    <col min="12009" max="12011" width="10.7109375" style="1" customWidth="1"/>
    <col min="12012" max="12012" width="14" style="1" customWidth="1"/>
    <col min="12013" max="12016" width="10.7109375" style="1" customWidth="1"/>
    <col min="12017" max="12019" width="11.28515625" style="1" customWidth="1"/>
    <col min="12020" max="12020" width="14.28515625" style="1" customWidth="1"/>
    <col min="12021" max="12021" width="3" style="1" customWidth="1"/>
    <col min="12022" max="12022" width="10.28515625" style="1" customWidth="1"/>
    <col min="12023" max="12023" width="10.7109375" style="1" customWidth="1"/>
    <col min="12024" max="12027" width="9.28515625" style="1" customWidth="1"/>
    <col min="12028" max="12028" width="11.7109375" style="1" customWidth="1"/>
    <col min="12029" max="12032" width="9.28515625" style="1" customWidth="1"/>
    <col min="12033" max="12244" width="9.140625" style="1"/>
    <col min="12245" max="12245" width="12.7109375" style="1" customWidth="1"/>
    <col min="12246" max="12246" width="13.5703125" style="1" customWidth="1"/>
    <col min="12247" max="12247" width="9.7109375" style="1" customWidth="1"/>
    <col min="12248" max="12248" width="10" style="1" customWidth="1"/>
    <col min="12249" max="12249" width="9.42578125" style="1" customWidth="1"/>
    <col min="12250" max="12252" width="7.5703125" style="1" customWidth="1"/>
    <col min="12253" max="12253" width="10.7109375" style="1" customWidth="1"/>
    <col min="12254" max="12254" width="11.42578125" style="1" customWidth="1"/>
    <col min="12255" max="12256" width="9.28515625" style="1" customWidth="1"/>
    <col min="12257" max="12257" width="9.7109375" style="1" customWidth="1"/>
    <col min="12258" max="12258" width="12.28515625" style="1" customWidth="1"/>
    <col min="12259" max="12260" width="7.7109375" style="1" customWidth="1"/>
    <col min="12261" max="12263" width="10.7109375" style="1" customWidth="1"/>
    <col min="12264" max="12264" width="12.28515625" style="1" customWidth="1"/>
    <col min="12265" max="12267" width="10.7109375" style="1" customWidth="1"/>
    <col min="12268" max="12268" width="14" style="1" customWidth="1"/>
    <col min="12269" max="12272" width="10.7109375" style="1" customWidth="1"/>
    <col min="12273" max="12275" width="11.28515625" style="1" customWidth="1"/>
    <col min="12276" max="12276" width="14.28515625" style="1" customWidth="1"/>
    <col min="12277" max="12277" width="3" style="1" customWidth="1"/>
    <col min="12278" max="12278" width="10.28515625" style="1" customWidth="1"/>
    <col min="12279" max="12279" width="10.7109375" style="1" customWidth="1"/>
    <col min="12280" max="12283" width="9.28515625" style="1" customWidth="1"/>
    <col min="12284" max="12284" width="11.7109375" style="1" customWidth="1"/>
    <col min="12285" max="12288" width="9.28515625" style="1" customWidth="1"/>
    <col min="12289" max="12500" width="9.140625" style="1"/>
    <col min="12501" max="12501" width="12.7109375" style="1" customWidth="1"/>
    <col min="12502" max="12502" width="13.5703125" style="1" customWidth="1"/>
    <col min="12503" max="12503" width="9.7109375" style="1" customWidth="1"/>
    <col min="12504" max="12504" width="10" style="1" customWidth="1"/>
    <col min="12505" max="12505" width="9.42578125" style="1" customWidth="1"/>
    <col min="12506" max="12508" width="7.5703125" style="1" customWidth="1"/>
    <col min="12509" max="12509" width="10.7109375" style="1" customWidth="1"/>
    <col min="12510" max="12510" width="11.42578125" style="1" customWidth="1"/>
    <col min="12511" max="12512" width="9.28515625" style="1" customWidth="1"/>
    <col min="12513" max="12513" width="9.7109375" style="1" customWidth="1"/>
    <col min="12514" max="12514" width="12.28515625" style="1" customWidth="1"/>
    <col min="12515" max="12516" width="7.7109375" style="1" customWidth="1"/>
    <col min="12517" max="12519" width="10.7109375" style="1" customWidth="1"/>
    <col min="12520" max="12520" width="12.28515625" style="1" customWidth="1"/>
    <col min="12521" max="12523" width="10.7109375" style="1" customWidth="1"/>
    <col min="12524" max="12524" width="14" style="1" customWidth="1"/>
    <col min="12525" max="12528" width="10.7109375" style="1" customWidth="1"/>
    <col min="12529" max="12531" width="11.28515625" style="1" customWidth="1"/>
    <col min="12532" max="12532" width="14.28515625" style="1" customWidth="1"/>
    <col min="12533" max="12533" width="3" style="1" customWidth="1"/>
    <col min="12534" max="12534" width="10.28515625" style="1" customWidth="1"/>
    <col min="12535" max="12535" width="10.7109375" style="1" customWidth="1"/>
    <col min="12536" max="12539" width="9.28515625" style="1" customWidth="1"/>
    <col min="12540" max="12540" width="11.7109375" style="1" customWidth="1"/>
    <col min="12541" max="12544" width="9.28515625" style="1" customWidth="1"/>
    <col min="12545" max="12756" width="9.140625" style="1"/>
    <col min="12757" max="12757" width="12.7109375" style="1" customWidth="1"/>
    <col min="12758" max="12758" width="13.5703125" style="1" customWidth="1"/>
    <col min="12759" max="12759" width="9.7109375" style="1" customWidth="1"/>
    <col min="12760" max="12760" width="10" style="1" customWidth="1"/>
    <col min="12761" max="12761" width="9.42578125" style="1" customWidth="1"/>
    <col min="12762" max="12764" width="7.5703125" style="1" customWidth="1"/>
    <col min="12765" max="12765" width="10.7109375" style="1" customWidth="1"/>
    <col min="12766" max="12766" width="11.42578125" style="1" customWidth="1"/>
    <col min="12767" max="12768" width="9.28515625" style="1" customWidth="1"/>
    <col min="12769" max="12769" width="9.7109375" style="1" customWidth="1"/>
    <col min="12770" max="12770" width="12.28515625" style="1" customWidth="1"/>
    <col min="12771" max="12772" width="7.7109375" style="1" customWidth="1"/>
    <col min="12773" max="12775" width="10.7109375" style="1" customWidth="1"/>
    <col min="12776" max="12776" width="12.28515625" style="1" customWidth="1"/>
    <col min="12777" max="12779" width="10.7109375" style="1" customWidth="1"/>
    <col min="12780" max="12780" width="14" style="1" customWidth="1"/>
    <col min="12781" max="12784" width="10.7109375" style="1" customWidth="1"/>
    <col min="12785" max="12787" width="11.28515625" style="1" customWidth="1"/>
    <col min="12788" max="12788" width="14.28515625" style="1" customWidth="1"/>
    <col min="12789" max="12789" width="3" style="1" customWidth="1"/>
    <col min="12790" max="12790" width="10.28515625" style="1" customWidth="1"/>
    <col min="12791" max="12791" width="10.7109375" style="1" customWidth="1"/>
    <col min="12792" max="12795" width="9.28515625" style="1" customWidth="1"/>
    <col min="12796" max="12796" width="11.7109375" style="1" customWidth="1"/>
    <col min="12797" max="12800" width="9.28515625" style="1" customWidth="1"/>
    <col min="12801" max="13012" width="9.140625" style="1"/>
    <col min="13013" max="13013" width="12.7109375" style="1" customWidth="1"/>
    <col min="13014" max="13014" width="13.5703125" style="1" customWidth="1"/>
    <col min="13015" max="13015" width="9.7109375" style="1" customWidth="1"/>
    <col min="13016" max="13016" width="10" style="1" customWidth="1"/>
    <col min="13017" max="13017" width="9.42578125" style="1" customWidth="1"/>
    <col min="13018" max="13020" width="7.5703125" style="1" customWidth="1"/>
    <col min="13021" max="13021" width="10.7109375" style="1" customWidth="1"/>
    <col min="13022" max="13022" width="11.42578125" style="1" customWidth="1"/>
    <col min="13023" max="13024" width="9.28515625" style="1" customWidth="1"/>
    <col min="13025" max="13025" width="9.7109375" style="1" customWidth="1"/>
    <col min="13026" max="13026" width="12.28515625" style="1" customWidth="1"/>
    <col min="13027" max="13028" width="7.7109375" style="1" customWidth="1"/>
    <col min="13029" max="13031" width="10.7109375" style="1" customWidth="1"/>
    <col min="13032" max="13032" width="12.28515625" style="1" customWidth="1"/>
    <col min="13033" max="13035" width="10.7109375" style="1" customWidth="1"/>
    <col min="13036" max="13036" width="14" style="1" customWidth="1"/>
    <col min="13037" max="13040" width="10.7109375" style="1" customWidth="1"/>
    <col min="13041" max="13043" width="11.28515625" style="1" customWidth="1"/>
    <col min="13044" max="13044" width="14.28515625" style="1" customWidth="1"/>
    <col min="13045" max="13045" width="3" style="1" customWidth="1"/>
    <col min="13046" max="13046" width="10.28515625" style="1" customWidth="1"/>
    <col min="13047" max="13047" width="10.7109375" style="1" customWidth="1"/>
    <col min="13048" max="13051" width="9.28515625" style="1" customWidth="1"/>
    <col min="13052" max="13052" width="11.7109375" style="1" customWidth="1"/>
    <col min="13053" max="13056" width="9.28515625" style="1" customWidth="1"/>
    <col min="13057" max="13268" width="9.140625" style="1"/>
    <col min="13269" max="13269" width="12.7109375" style="1" customWidth="1"/>
    <col min="13270" max="13270" width="13.5703125" style="1" customWidth="1"/>
    <col min="13271" max="13271" width="9.7109375" style="1" customWidth="1"/>
    <col min="13272" max="13272" width="10" style="1" customWidth="1"/>
    <col min="13273" max="13273" width="9.42578125" style="1" customWidth="1"/>
    <col min="13274" max="13276" width="7.5703125" style="1" customWidth="1"/>
    <col min="13277" max="13277" width="10.7109375" style="1" customWidth="1"/>
    <col min="13278" max="13278" width="11.42578125" style="1" customWidth="1"/>
    <col min="13279" max="13280" width="9.28515625" style="1" customWidth="1"/>
    <col min="13281" max="13281" width="9.7109375" style="1" customWidth="1"/>
    <col min="13282" max="13282" width="12.28515625" style="1" customWidth="1"/>
    <col min="13283" max="13284" width="7.7109375" style="1" customWidth="1"/>
    <col min="13285" max="13287" width="10.7109375" style="1" customWidth="1"/>
    <col min="13288" max="13288" width="12.28515625" style="1" customWidth="1"/>
    <col min="13289" max="13291" width="10.7109375" style="1" customWidth="1"/>
    <col min="13292" max="13292" width="14" style="1" customWidth="1"/>
    <col min="13293" max="13296" width="10.7109375" style="1" customWidth="1"/>
    <col min="13297" max="13299" width="11.28515625" style="1" customWidth="1"/>
    <col min="13300" max="13300" width="14.28515625" style="1" customWidth="1"/>
    <col min="13301" max="13301" width="3" style="1" customWidth="1"/>
    <col min="13302" max="13302" width="10.28515625" style="1" customWidth="1"/>
    <col min="13303" max="13303" width="10.7109375" style="1" customWidth="1"/>
    <col min="13304" max="13307" width="9.28515625" style="1" customWidth="1"/>
    <col min="13308" max="13308" width="11.7109375" style="1" customWidth="1"/>
    <col min="13309" max="13312" width="9.28515625" style="1" customWidth="1"/>
    <col min="13313" max="13524" width="9.140625" style="1"/>
    <col min="13525" max="13525" width="12.7109375" style="1" customWidth="1"/>
    <col min="13526" max="13526" width="13.5703125" style="1" customWidth="1"/>
    <col min="13527" max="13527" width="9.7109375" style="1" customWidth="1"/>
    <col min="13528" max="13528" width="10" style="1" customWidth="1"/>
    <col min="13529" max="13529" width="9.42578125" style="1" customWidth="1"/>
    <col min="13530" max="13532" width="7.5703125" style="1" customWidth="1"/>
    <col min="13533" max="13533" width="10.7109375" style="1" customWidth="1"/>
    <col min="13534" max="13534" width="11.42578125" style="1" customWidth="1"/>
    <col min="13535" max="13536" width="9.28515625" style="1" customWidth="1"/>
    <col min="13537" max="13537" width="9.7109375" style="1" customWidth="1"/>
    <col min="13538" max="13538" width="12.28515625" style="1" customWidth="1"/>
    <col min="13539" max="13540" width="7.7109375" style="1" customWidth="1"/>
    <col min="13541" max="13543" width="10.7109375" style="1" customWidth="1"/>
    <col min="13544" max="13544" width="12.28515625" style="1" customWidth="1"/>
    <col min="13545" max="13547" width="10.7109375" style="1" customWidth="1"/>
    <col min="13548" max="13548" width="14" style="1" customWidth="1"/>
    <col min="13549" max="13552" width="10.7109375" style="1" customWidth="1"/>
    <col min="13553" max="13555" width="11.28515625" style="1" customWidth="1"/>
    <col min="13556" max="13556" width="14.28515625" style="1" customWidth="1"/>
    <col min="13557" max="13557" width="3" style="1" customWidth="1"/>
    <col min="13558" max="13558" width="10.28515625" style="1" customWidth="1"/>
    <col min="13559" max="13559" width="10.7109375" style="1" customWidth="1"/>
    <col min="13560" max="13563" width="9.28515625" style="1" customWidth="1"/>
    <col min="13564" max="13564" width="11.7109375" style="1" customWidth="1"/>
    <col min="13565" max="13568" width="9.28515625" style="1" customWidth="1"/>
    <col min="13569" max="13780" width="9.140625" style="1"/>
    <col min="13781" max="13781" width="12.7109375" style="1" customWidth="1"/>
    <col min="13782" max="13782" width="13.5703125" style="1" customWidth="1"/>
    <col min="13783" max="13783" width="9.7109375" style="1" customWidth="1"/>
    <col min="13784" max="13784" width="10" style="1" customWidth="1"/>
    <col min="13785" max="13785" width="9.42578125" style="1" customWidth="1"/>
    <col min="13786" max="13788" width="7.5703125" style="1" customWidth="1"/>
    <col min="13789" max="13789" width="10.7109375" style="1" customWidth="1"/>
    <col min="13790" max="13790" width="11.42578125" style="1" customWidth="1"/>
    <col min="13791" max="13792" width="9.28515625" style="1" customWidth="1"/>
    <col min="13793" max="13793" width="9.7109375" style="1" customWidth="1"/>
    <col min="13794" max="13794" width="12.28515625" style="1" customWidth="1"/>
    <col min="13795" max="13796" width="7.7109375" style="1" customWidth="1"/>
    <col min="13797" max="13799" width="10.7109375" style="1" customWidth="1"/>
    <col min="13800" max="13800" width="12.28515625" style="1" customWidth="1"/>
    <col min="13801" max="13803" width="10.7109375" style="1" customWidth="1"/>
    <col min="13804" max="13804" width="14" style="1" customWidth="1"/>
    <col min="13805" max="13808" width="10.7109375" style="1" customWidth="1"/>
    <col min="13809" max="13811" width="11.28515625" style="1" customWidth="1"/>
    <col min="13812" max="13812" width="14.28515625" style="1" customWidth="1"/>
    <col min="13813" max="13813" width="3" style="1" customWidth="1"/>
    <col min="13814" max="13814" width="10.28515625" style="1" customWidth="1"/>
    <col min="13815" max="13815" width="10.7109375" style="1" customWidth="1"/>
    <col min="13816" max="13819" width="9.28515625" style="1" customWidth="1"/>
    <col min="13820" max="13820" width="11.7109375" style="1" customWidth="1"/>
    <col min="13821" max="13824" width="9.28515625" style="1" customWidth="1"/>
    <col min="13825" max="14036" width="9.140625" style="1"/>
    <col min="14037" max="14037" width="12.7109375" style="1" customWidth="1"/>
    <col min="14038" max="14038" width="13.5703125" style="1" customWidth="1"/>
    <col min="14039" max="14039" width="9.7109375" style="1" customWidth="1"/>
    <col min="14040" max="14040" width="10" style="1" customWidth="1"/>
    <col min="14041" max="14041" width="9.42578125" style="1" customWidth="1"/>
    <col min="14042" max="14044" width="7.5703125" style="1" customWidth="1"/>
    <col min="14045" max="14045" width="10.7109375" style="1" customWidth="1"/>
    <col min="14046" max="14046" width="11.42578125" style="1" customWidth="1"/>
    <col min="14047" max="14048" width="9.28515625" style="1" customWidth="1"/>
    <col min="14049" max="14049" width="9.7109375" style="1" customWidth="1"/>
    <col min="14050" max="14050" width="12.28515625" style="1" customWidth="1"/>
    <col min="14051" max="14052" width="7.7109375" style="1" customWidth="1"/>
    <col min="14053" max="14055" width="10.7109375" style="1" customWidth="1"/>
    <col min="14056" max="14056" width="12.28515625" style="1" customWidth="1"/>
    <col min="14057" max="14059" width="10.7109375" style="1" customWidth="1"/>
    <col min="14060" max="14060" width="14" style="1" customWidth="1"/>
    <col min="14061" max="14064" width="10.7109375" style="1" customWidth="1"/>
    <col min="14065" max="14067" width="11.28515625" style="1" customWidth="1"/>
    <col min="14068" max="14068" width="14.28515625" style="1" customWidth="1"/>
    <col min="14069" max="14069" width="3" style="1" customWidth="1"/>
    <col min="14070" max="14070" width="10.28515625" style="1" customWidth="1"/>
    <col min="14071" max="14071" width="10.7109375" style="1" customWidth="1"/>
    <col min="14072" max="14075" width="9.28515625" style="1" customWidth="1"/>
    <col min="14076" max="14076" width="11.7109375" style="1" customWidth="1"/>
    <col min="14077" max="14080" width="9.28515625" style="1" customWidth="1"/>
    <col min="14081" max="14292" width="9.140625" style="1"/>
    <col min="14293" max="14293" width="12.7109375" style="1" customWidth="1"/>
    <col min="14294" max="14294" width="13.5703125" style="1" customWidth="1"/>
    <col min="14295" max="14295" width="9.7109375" style="1" customWidth="1"/>
    <col min="14296" max="14296" width="10" style="1" customWidth="1"/>
    <col min="14297" max="14297" width="9.42578125" style="1" customWidth="1"/>
    <col min="14298" max="14300" width="7.5703125" style="1" customWidth="1"/>
    <col min="14301" max="14301" width="10.7109375" style="1" customWidth="1"/>
    <col min="14302" max="14302" width="11.42578125" style="1" customWidth="1"/>
    <col min="14303" max="14304" width="9.28515625" style="1" customWidth="1"/>
    <col min="14305" max="14305" width="9.7109375" style="1" customWidth="1"/>
    <col min="14306" max="14306" width="12.28515625" style="1" customWidth="1"/>
    <col min="14307" max="14308" width="7.7109375" style="1" customWidth="1"/>
    <col min="14309" max="14311" width="10.7109375" style="1" customWidth="1"/>
    <col min="14312" max="14312" width="12.28515625" style="1" customWidth="1"/>
    <col min="14313" max="14315" width="10.7109375" style="1" customWidth="1"/>
    <col min="14316" max="14316" width="14" style="1" customWidth="1"/>
    <col min="14317" max="14320" width="10.7109375" style="1" customWidth="1"/>
    <col min="14321" max="14323" width="11.28515625" style="1" customWidth="1"/>
    <col min="14324" max="14324" width="14.28515625" style="1" customWidth="1"/>
    <col min="14325" max="14325" width="3" style="1" customWidth="1"/>
    <col min="14326" max="14326" width="10.28515625" style="1" customWidth="1"/>
    <col min="14327" max="14327" width="10.7109375" style="1" customWidth="1"/>
    <col min="14328" max="14331" width="9.28515625" style="1" customWidth="1"/>
    <col min="14332" max="14332" width="11.7109375" style="1" customWidth="1"/>
    <col min="14333" max="14336" width="9.28515625" style="1" customWidth="1"/>
    <col min="14337" max="14548" width="9.140625" style="1"/>
    <col min="14549" max="14549" width="12.7109375" style="1" customWidth="1"/>
    <col min="14550" max="14550" width="13.5703125" style="1" customWidth="1"/>
    <col min="14551" max="14551" width="9.7109375" style="1" customWidth="1"/>
    <col min="14552" max="14552" width="10" style="1" customWidth="1"/>
    <col min="14553" max="14553" width="9.42578125" style="1" customWidth="1"/>
    <col min="14554" max="14556" width="7.5703125" style="1" customWidth="1"/>
    <col min="14557" max="14557" width="10.7109375" style="1" customWidth="1"/>
    <col min="14558" max="14558" width="11.42578125" style="1" customWidth="1"/>
    <col min="14559" max="14560" width="9.28515625" style="1" customWidth="1"/>
    <col min="14561" max="14561" width="9.7109375" style="1" customWidth="1"/>
    <col min="14562" max="14562" width="12.28515625" style="1" customWidth="1"/>
    <col min="14563" max="14564" width="7.7109375" style="1" customWidth="1"/>
    <col min="14565" max="14567" width="10.7109375" style="1" customWidth="1"/>
    <col min="14568" max="14568" width="12.28515625" style="1" customWidth="1"/>
    <col min="14569" max="14571" width="10.7109375" style="1" customWidth="1"/>
    <col min="14572" max="14572" width="14" style="1" customWidth="1"/>
    <col min="14573" max="14576" width="10.7109375" style="1" customWidth="1"/>
    <col min="14577" max="14579" width="11.28515625" style="1" customWidth="1"/>
    <col min="14580" max="14580" width="14.28515625" style="1" customWidth="1"/>
    <col min="14581" max="14581" width="3" style="1" customWidth="1"/>
    <col min="14582" max="14582" width="10.28515625" style="1" customWidth="1"/>
    <col min="14583" max="14583" width="10.7109375" style="1" customWidth="1"/>
    <col min="14584" max="14587" width="9.28515625" style="1" customWidth="1"/>
    <col min="14588" max="14588" width="11.7109375" style="1" customWidth="1"/>
    <col min="14589" max="14592" width="9.28515625" style="1" customWidth="1"/>
    <col min="14593" max="14804" width="9.140625" style="1"/>
    <col min="14805" max="14805" width="12.7109375" style="1" customWidth="1"/>
    <col min="14806" max="14806" width="13.5703125" style="1" customWidth="1"/>
    <col min="14807" max="14807" width="9.7109375" style="1" customWidth="1"/>
    <col min="14808" max="14808" width="10" style="1" customWidth="1"/>
    <col min="14809" max="14809" width="9.42578125" style="1" customWidth="1"/>
    <col min="14810" max="14812" width="7.5703125" style="1" customWidth="1"/>
    <col min="14813" max="14813" width="10.7109375" style="1" customWidth="1"/>
    <col min="14814" max="14814" width="11.42578125" style="1" customWidth="1"/>
    <col min="14815" max="14816" width="9.28515625" style="1" customWidth="1"/>
    <col min="14817" max="14817" width="9.7109375" style="1" customWidth="1"/>
    <col min="14818" max="14818" width="12.28515625" style="1" customWidth="1"/>
    <col min="14819" max="14820" width="7.7109375" style="1" customWidth="1"/>
    <col min="14821" max="14823" width="10.7109375" style="1" customWidth="1"/>
    <col min="14824" max="14824" width="12.28515625" style="1" customWidth="1"/>
    <col min="14825" max="14827" width="10.7109375" style="1" customWidth="1"/>
    <col min="14828" max="14828" width="14" style="1" customWidth="1"/>
    <col min="14829" max="14832" width="10.7109375" style="1" customWidth="1"/>
    <col min="14833" max="14835" width="11.28515625" style="1" customWidth="1"/>
    <col min="14836" max="14836" width="14.28515625" style="1" customWidth="1"/>
    <col min="14837" max="14837" width="3" style="1" customWidth="1"/>
    <col min="14838" max="14838" width="10.28515625" style="1" customWidth="1"/>
    <col min="14839" max="14839" width="10.7109375" style="1" customWidth="1"/>
    <col min="14840" max="14843" width="9.28515625" style="1" customWidth="1"/>
    <col min="14844" max="14844" width="11.7109375" style="1" customWidth="1"/>
    <col min="14845" max="14848" width="9.28515625" style="1" customWidth="1"/>
    <col min="14849" max="15060" width="9.140625" style="1"/>
    <col min="15061" max="15061" width="12.7109375" style="1" customWidth="1"/>
    <col min="15062" max="15062" width="13.5703125" style="1" customWidth="1"/>
    <col min="15063" max="15063" width="9.7109375" style="1" customWidth="1"/>
    <col min="15064" max="15064" width="10" style="1" customWidth="1"/>
    <col min="15065" max="15065" width="9.42578125" style="1" customWidth="1"/>
    <col min="15066" max="15068" width="7.5703125" style="1" customWidth="1"/>
    <col min="15069" max="15069" width="10.7109375" style="1" customWidth="1"/>
    <col min="15070" max="15070" width="11.42578125" style="1" customWidth="1"/>
    <col min="15071" max="15072" width="9.28515625" style="1" customWidth="1"/>
    <col min="15073" max="15073" width="9.7109375" style="1" customWidth="1"/>
    <col min="15074" max="15074" width="12.28515625" style="1" customWidth="1"/>
    <col min="15075" max="15076" width="7.7109375" style="1" customWidth="1"/>
    <col min="15077" max="15079" width="10.7109375" style="1" customWidth="1"/>
    <col min="15080" max="15080" width="12.28515625" style="1" customWidth="1"/>
    <col min="15081" max="15083" width="10.7109375" style="1" customWidth="1"/>
    <col min="15084" max="15084" width="14" style="1" customWidth="1"/>
    <col min="15085" max="15088" width="10.7109375" style="1" customWidth="1"/>
    <col min="15089" max="15091" width="11.28515625" style="1" customWidth="1"/>
    <col min="15092" max="15092" width="14.28515625" style="1" customWidth="1"/>
    <col min="15093" max="15093" width="3" style="1" customWidth="1"/>
    <col min="15094" max="15094" width="10.28515625" style="1" customWidth="1"/>
    <col min="15095" max="15095" width="10.7109375" style="1" customWidth="1"/>
    <col min="15096" max="15099" width="9.28515625" style="1" customWidth="1"/>
    <col min="15100" max="15100" width="11.7109375" style="1" customWidth="1"/>
    <col min="15101" max="15104" width="9.28515625" style="1" customWidth="1"/>
    <col min="15105" max="15316" width="9.140625" style="1"/>
    <col min="15317" max="15317" width="12.7109375" style="1" customWidth="1"/>
    <col min="15318" max="15318" width="13.5703125" style="1" customWidth="1"/>
    <col min="15319" max="15319" width="9.7109375" style="1" customWidth="1"/>
    <col min="15320" max="15320" width="10" style="1" customWidth="1"/>
    <col min="15321" max="15321" width="9.42578125" style="1" customWidth="1"/>
    <col min="15322" max="15324" width="7.5703125" style="1" customWidth="1"/>
    <col min="15325" max="15325" width="10.7109375" style="1" customWidth="1"/>
    <col min="15326" max="15326" width="11.42578125" style="1" customWidth="1"/>
    <col min="15327" max="15328" width="9.28515625" style="1" customWidth="1"/>
    <col min="15329" max="15329" width="9.7109375" style="1" customWidth="1"/>
    <col min="15330" max="15330" width="12.28515625" style="1" customWidth="1"/>
    <col min="15331" max="15332" width="7.7109375" style="1" customWidth="1"/>
    <col min="15333" max="15335" width="10.7109375" style="1" customWidth="1"/>
    <col min="15336" max="15336" width="12.28515625" style="1" customWidth="1"/>
    <col min="15337" max="15339" width="10.7109375" style="1" customWidth="1"/>
    <col min="15340" max="15340" width="14" style="1" customWidth="1"/>
    <col min="15341" max="15344" width="10.7109375" style="1" customWidth="1"/>
    <col min="15345" max="15347" width="11.28515625" style="1" customWidth="1"/>
    <col min="15348" max="15348" width="14.28515625" style="1" customWidth="1"/>
    <col min="15349" max="15349" width="3" style="1" customWidth="1"/>
    <col min="15350" max="15350" width="10.28515625" style="1" customWidth="1"/>
    <col min="15351" max="15351" width="10.7109375" style="1" customWidth="1"/>
    <col min="15352" max="15355" width="9.28515625" style="1" customWidth="1"/>
    <col min="15356" max="15356" width="11.7109375" style="1" customWidth="1"/>
    <col min="15357" max="15360" width="9.28515625" style="1" customWidth="1"/>
    <col min="15361" max="15572" width="9.140625" style="1"/>
    <col min="15573" max="15573" width="12.7109375" style="1" customWidth="1"/>
    <col min="15574" max="15574" width="13.5703125" style="1" customWidth="1"/>
    <col min="15575" max="15575" width="9.7109375" style="1" customWidth="1"/>
    <col min="15576" max="15576" width="10" style="1" customWidth="1"/>
    <col min="15577" max="15577" width="9.42578125" style="1" customWidth="1"/>
    <col min="15578" max="15580" width="7.5703125" style="1" customWidth="1"/>
    <col min="15581" max="15581" width="10.7109375" style="1" customWidth="1"/>
    <col min="15582" max="15582" width="11.42578125" style="1" customWidth="1"/>
    <col min="15583" max="15584" width="9.28515625" style="1" customWidth="1"/>
    <col min="15585" max="15585" width="9.7109375" style="1" customWidth="1"/>
    <col min="15586" max="15586" width="12.28515625" style="1" customWidth="1"/>
    <col min="15587" max="15588" width="7.7109375" style="1" customWidth="1"/>
    <col min="15589" max="15591" width="10.7109375" style="1" customWidth="1"/>
    <col min="15592" max="15592" width="12.28515625" style="1" customWidth="1"/>
    <col min="15593" max="15595" width="10.7109375" style="1" customWidth="1"/>
    <col min="15596" max="15596" width="14" style="1" customWidth="1"/>
    <col min="15597" max="15600" width="10.7109375" style="1" customWidth="1"/>
    <col min="15601" max="15603" width="11.28515625" style="1" customWidth="1"/>
    <col min="15604" max="15604" width="14.28515625" style="1" customWidth="1"/>
    <col min="15605" max="15605" width="3" style="1" customWidth="1"/>
    <col min="15606" max="15606" width="10.28515625" style="1" customWidth="1"/>
    <col min="15607" max="15607" width="10.7109375" style="1" customWidth="1"/>
    <col min="15608" max="15611" width="9.28515625" style="1" customWidth="1"/>
    <col min="15612" max="15612" width="11.7109375" style="1" customWidth="1"/>
    <col min="15613" max="15616" width="9.28515625" style="1" customWidth="1"/>
    <col min="15617" max="15828" width="9.140625" style="1"/>
    <col min="15829" max="15829" width="12.7109375" style="1" customWidth="1"/>
    <col min="15830" max="15830" width="13.5703125" style="1" customWidth="1"/>
    <col min="15831" max="15831" width="9.7109375" style="1" customWidth="1"/>
    <col min="15832" max="15832" width="10" style="1" customWidth="1"/>
    <col min="15833" max="15833" width="9.42578125" style="1" customWidth="1"/>
    <col min="15834" max="15836" width="7.5703125" style="1" customWidth="1"/>
    <col min="15837" max="15837" width="10.7109375" style="1" customWidth="1"/>
    <col min="15838" max="15838" width="11.42578125" style="1" customWidth="1"/>
    <col min="15839" max="15840" width="9.28515625" style="1" customWidth="1"/>
    <col min="15841" max="15841" width="9.7109375" style="1" customWidth="1"/>
    <col min="15842" max="15842" width="12.28515625" style="1" customWidth="1"/>
    <col min="15843" max="15844" width="7.7109375" style="1" customWidth="1"/>
    <col min="15845" max="15847" width="10.7109375" style="1" customWidth="1"/>
    <col min="15848" max="15848" width="12.28515625" style="1" customWidth="1"/>
    <col min="15849" max="15851" width="10.7109375" style="1" customWidth="1"/>
    <col min="15852" max="15852" width="14" style="1" customWidth="1"/>
    <col min="15853" max="15856" width="10.7109375" style="1" customWidth="1"/>
    <col min="15857" max="15859" width="11.28515625" style="1" customWidth="1"/>
    <col min="15860" max="15860" width="14.28515625" style="1" customWidth="1"/>
    <col min="15861" max="15861" width="3" style="1" customWidth="1"/>
    <col min="15862" max="15862" width="10.28515625" style="1" customWidth="1"/>
    <col min="15863" max="15863" width="10.7109375" style="1" customWidth="1"/>
    <col min="15864" max="15867" width="9.28515625" style="1" customWidth="1"/>
    <col min="15868" max="15868" width="11.7109375" style="1" customWidth="1"/>
    <col min="15869" max="15872" width="9.28515625" style="1" customWidth="1"/>
    <col min="15873" max="16084" width="9.140625" style="1"/>
    <col min="16085" max="16085" width="12.7109375" style="1" customWidth="1"/>
    <col min="16086" max="16086" width="13.5703125" style="1" customWidth="1"/>
    <col min="16087" max="16087" width="9.7109375" style="1" customWidth="1"/>
    <col min="16088" max="16088" width="10" style="1" customWidth="1"/>
    <col min="16089" max="16089" width="9.42578125" style="1" customWidth="1"/>
    <col min="16090" max="16092" width="7.5703125" style="1" customWidth="1"/>
    <col min="16093" max="16093" width="10.7109375" style="1" customWidth="1"/>
    <col min="16094" max="16094" width="11.42578125" style="1" customWidth="1"/>
    <col min="16095" max="16096" width="9.28515625" style="1" customWidth="1"/>
    <col min="16097" max="16097" width="9.7109375" style="1" customWidth="1"/>
    <col min="16098" max="16098" width="12.28515625" style="1" customWidth="1"/>
    <col min="16099" max="16100" width="7.7109375" style="1" customWidth="1"/>
    <col min="16101" max="16103" width="10.7109375" style="1" customWidth="1"/>
    <col min="16104" max="16104" width="12.28515625" style="1" customWidth="1"/>
    <col min="16105" max="16107" width="10.7109375" style="1" customWidth="1"/>
    <col min="16108" max="16108" width="14" style="1" customWidth="1"/>
    <col min="16109" max="16112" width="10.7109375" style="1" customWidth="1"/>
    <col min="16113" max="16115" width="11.28515625" style="1" customWidth="1"/>
    <col min="16116" max="16116" width="14.28515625" style="1" customWidth="1"/>
    <col min="16117" max="16117" width="3" style="1" customWidth="1"/>
    <col min="16118" max="16118" width="10.28515625" style="1" customWidth="1"/>
    <col min="16119" max="16119" width="10.7109375" style="1" customWidth="1"/>
    <col min="16120" max="16123" width="9.28515625" style="1" customWidth="1"/>
    <col min="16124" max="16124" width="11.7109375" style="1" customWidth="1"/>
    <col min="16125" max="16128" width="9.28515625" style="1" customWidth="1"/>
    <col min="16129" max="16384" width="9.140625" style="1"/>
  </cols>
  <sheetData>
    <row r="1" spans="1:15" ht="18.75" customHeight="1">
      <c r="A1" s="37">
        <f>'[1]County View'!E1</f>
        <v>45946.999305555553</v>
      </c>
      <c r="B1" s="37"/>
      <c r="C1" s="37"/>
      <c r="D1" s="37"/>
      <c r="E1" s="37"/>
      <c r="F1" s="37"/>
      <c r="G1" s="37"/>
      <c r="H1" s="37"/>
      <c r="I1" s="37"/>
      <c r="J1" s="37"/>
      <c r="K1" s="37"/>
      <c r="L1" s="37"/>
    </row>
    <row r="2" spans="1:15" ht="32.25" customHeight="1">
      <c r="A2" s="2"/>
      <c r="B2" s="2"/>
      <c r="C2" s="2"/>
      <c r="D2" s="2"/>
      <c r="E2" s="2"/>
      <c r="F2" s="2"/>
      <c r="G2" s="2"/>
      <c r="H2" s="2"/>
      <c r="I2" s="2"/>
      <c r="J2" s="2"/>
      <c r="K2" s="2"/>
      <c r="L2" s="2"/>
    </row>
    <row r="3" spans="1:15" s="6" customFormat="1" ht="31.5" customHeight="1">
      <c r="A3" s="3"/>
      <c r="B3" s="4"/>
      <c r="C3" s="5" t="s">
        <v>0</v>
      </c>
      <c r="D3" s="38" t="s">
        <v>1</v>
      </c>
      <c r="E3" s="39"/>
      <c r="F3" s="39"/>
      <c r="G3" s="39"/>
      <c r="H3" s="39"/>
      <c r="I3" s="39"/>
      <c r="J3" s="40"/>
      <c r="K3" s="41" t="s">
        <v>2</v>
      </c>
      <c r="L3" s="41"/>
    </row>
    <row r="4" spans="1:15" ht="49.5" customHeight="1">
      <c r="A4" s="7" t="s">
        <v>3</v>
      </c>
      <c r="B4" s="8" t="s">
        <v>4</v>
      </c>
      <c r="C4" s="9" t="s">
        <v>5</v>
      </c>
      <c r="D4" s="10" t="s">
        <v>6</v>
      </c>
      <c r="E4" s="10" t="s">
        <v>7</v>
      </c>
      <c r="F4" s="10" t="s">
        <v>8</v>
      </c>
      <c r="G4" s="10" t="s">
        <v>9</v>
      </c>
      <c r="H4" s="10" t="s">
        <v>10</v>
      </c>
      <c r="I4" s="10" t="s">
        <v>11</v>
      </c>
      <c r="J4" s="11" t="s">
        <v>12</v>
      </c>
      <c r="K4" s="12" t="s">
        <v>13</v>
      </c>
      <c r="L4" s="12" t="s">
        <v>14</v>
      </c>
    </row>
    <row r="5" spans="1:15" s="19" customFormat="1" ht="12" customHeight="1">
      <c r="A5" s="13" t="s">
        <v>15</v>
      </c>
      <c r="B5" s="14" t="str">
        <f>IF(ISTEXT('[1]County View'!E4),'[1]County View'!E4,"Polling Place")</f>
        <v>VCA County</v>
      </c>
      <c r="C5" s="15">
        <f>'[1]County View'!L4</f>
        <v>971623</v>
      </c>
      <c r="D5" s="16">
        <f>IF('[1]County View'!N4="",0,'[1]County View'!N4)</f>
        <v>24878</v>
      </c>
      <c r="E5" s="16">
        <f>IF('[1]County View'!O4="",0,'[1]County View'!O4)</f>
        <v>110</v>
      </c>
      <c r="F5" s="16">
        <f>IF('[1]County View'!P4="",0,'[1]County View'!P4)</f>
        <v>0</v>
      </c>
      <c r="G5" s="16">
        <f>IF('[1]County View'!Q4="",0,'[1]County View'!Q4)</f>
        <v>32499</v>
      </c>
      <c r="H5" s="16">
        <f>IF('[1]County View'!R4="",0,'[1]County View'!R4)</f>
        <v>154</v>
      </c>
      <c r="I5" s="16">
        <f>IF('[1]County View'!S4="",0,'[1]County View'!S4)</f>
        <v>0</v>
      </c>
      <c r="J5" s="17">
        <f>SUM(D5:I5)</f>
        <v>57641</v>
      </c>
      <c r="K5" s="16">
        <f>IF('[1]County View'!X4="",0,'[1]County View'!X4)</f>
        <v>57139</v>
      </c>
      <c r="L5" s="18">
        <f>IF(ISNUMBER(K5/J5),K5/J5,"0.00%")</f>
        <v>0.99129092139275865</v>
      </c>
      <c r="N5" s="20"/>
      <c r="O5" s="20"/>
    </row>
    <row r="6" spans="1:15" s="19" customFormat="1" ht="12" customHeight="1">
      <c r="A6" s="21" t="s">
        <v>16</v>
      </c>
      <c r="B6" s="14" t="str">
        <f>IF(ISTEXT('[1]County View'!E5),'[1]County View'!E5,"Polling Place")</f>
        <v>All Mail</v>
      </c>
      <c r="C6" s="15">
        <f>'[1]County View'!L5</f>
        <v>936</v>
      </c>
      <c r="D6" s="16">
        <f>IF('[1]County View'!N5="",0,'[1]County View'!N5)</f>
        <v>46</v>
      </c>
      <c r="E6" s="16">
        <f>IF('[1]County View'!O5="",0,'[1]County View'!O5)</f>
        <v>1</v>
      </c>
      <c r="F6" s="16">
        <f>IF('[1]County View'!P5="",0,'[1]County View'!P5)</f>
        <v>0</v>
      </c>
      <c r="G6" s="16">
        <f>IF('[1]County View'!Q5="",0,'[1]County View'!Q5)</f>
        <v>57</v>
      </c>
      <c r="H6" s="16">
        <f>IF('[1]County View'!R5="",0,'[1]County View'!R5)</f>
        <v>0</v>
      </c>
      <c r="I6" s="16">
        <f>IF('[1]County View'!S5="",0,'[1]County View'!S5)</f>
        <v>0</v>
      </c>
      <c r="J6" s="17">
        <f t="shared" ref="J6:J63" si="0">SUM(D6:I6)</f>
        <v>104</v>
      </c>
      <c r="K6" s="16">
        <f>IF('[1]County View'!X5="",0,'[1]County View'!X5)</f>
        <v>103</v>
      </c>
      <c r="L6" s="18">
        <f t="shared" ref="L6:L62" si="1">IF(ISNUMBER(K6/J6),K6/J6,"0.00%")</f>
        <v>0.99038461538461542</v>
      </c>
      <c r="N6" s="20"/>
      <c r="O6" s="20"/>
    </row>
    <row r="7" spans="1:15" s="19" customFormat="1" ht="12" customHeight="1">
      <c r="A7" s="21" t="s">
        <v>17</v>
      </c>
      <c r="B7" s="14" t="str">
        <f>IF(ISTEXT('[1]County View'!E6),'[1]County View'!E6,"Polling Place")</f>
        <v>VCA County</v>
      </c>
      <c r="C7" s="15">
        <f>'[1]County View'!L6</f>
        <v>27409</v>
      </c>
      <c r="D7" s="16">
        <f>IF('[1]County View'!N6="",0,'[1]County View'!N6)</f>
        <v>2334</v>
      </c>
      <c r="E7" s="16">
        <f>IF('[1]County View'!O6="",0,'[1]County View'!O6)</f>
        <v>0</v>
      </c>
      <c r="F7" s="16">
        <f>IF('[1]County View'!P6="",0,'[1]County View'!P6)</f>
        <v>0</v>
      </c>
      <c r="G7" s="16">
        <f>IF('[1]County View'!Q6="",0,'[1]County View'!Q6)</f>
        <v>3352</v>
      </c>
      <c r="H7" s="16">
        <f>IF('[1]County View'!R6="",0,'[1]County View'!R6)</f>
        <v>3</v>
      </c>
      <c r="I7" s="16">
        <f>IF('[1]County View'!S6="",0,'[1]County View'!S6)</f>
        <v>0</v>
      </c>
      <c r="J7" s="17">
        <f t="shared" si="0"/>
        <v>5689</v>
      </c>
      <c r="K7" s="16">
        <f>IF('[1]County View'!X6="",0,'[1]County View'!X6)</f>
        <v>5672</v>
      </c>
      <c r="L7" s="18">
        <f t="shared" si="1"/>
        <v>0.99701177711372824</v>
      </c>
      <c r="N7" s="20"/>
      <c r="O7" s="20"/>
    </row>
    <row r="8" spans="1:15" s="19" customFormat="1" ht="12" customHeight="1">
      <c r="A8" s="21" t="s">
        <v>18</v>
      </c>
      <c r="B8" s="14" t="str">
        <f>IF(ISTEXT('[1]County View'!E7),'[1]County View'!E7,"Polling Place")</f>
        <v>VCA County</v>
      </c>
      <c r="C8" s="15">
        <f>'[1]County View'!L7</f>
        <v>128889</v>
      </c>
      <c r="D8" s="16">
        <f>IF('[1]County View'!N7="",0,'[1]County View'!N7)</f>
        <v>3430</v>
      </c>
      <c r="E8" s="16">
        <f>IF('[1]County View'!O7="",0,'[1]County View'!O7)</f>
        <v>185</v>
      </c>
      <c r="F8" s="16">
        <f>IF('[1]County View'!P7="",0,'[1]County View'!P7)</f>
        <v>0</v>
      </c>
      <c r="G8" s="16">
        <f>IF('[1]County View'!Q7="",0,'[1]County View'!Q7)</f>
        <v>1793</v>
      </c>
      <c r="H8" s="16">
        <f>IF('[1]County View'!R7="",0,'[1]County View'!R7)</f>
        <v>0</v>
      </c>
      <c r="I8" s="16">
        <f>IF('[1]County View'!S7="",0,'[1]County View'!S7)</f>
        <v>0</v>
      </c>
      <c r="J8" s="17">
        <f t="shared" si="0"/>
        <v>5408</v>
      </c>
      <c r="K8" s="16">
        <f>IF('[1]County View'!X7="",0,'[1]County View'!X7)</f>
        <v>5271</v>
      </c>
      <c r="L8" s="18">
        <f t="shared" si="1"/>
        <v>0.97466715976331364</v>
      </c>
      <c r="N8" s="20"/>
      <c r="O8" s="20"/>
    </row>
    <row r="9" spans="1:15" s="19" customFormat="1" ht="12" customHeight="1">
      <c r="A9" s="21" t="s">
        <v>19</v>
      </c>
      <c r="B9" s="14" t="str">
        <f>IF(ISTEXT('[1]County View'!E8),'[1]County View'!E8,"Polling Place")</f>
        <v>VCA County</v>
      </c>
      <c r="C9" s="15">
        <f>'[1]County View'!L8</f>
        <v>33746</v>
      </c>
      <c r="D9" s="16">
        <f>IF('[1]County View'!N8="",0,'[1]County View'!N8)</f>
        <v>1157</v>
      </c>
      <c r="E9" s="16">
        <f>IF('[1]County View'!O8="",0,'[1]County View'!O8)</f>
        <v>96</v>
      </c>
      <c r="F9" s="16">
        <f>IF('[1]County View'!P8="",0,'[1]County View'!P8)</f>
        <v>0</v>
      </c>
      <c r="G9" s="16">
        <f>IF('[1]County View'!Q8="",0,'[1]County View'!Q8)</f>
        <v>2072</v>
      </c>
      <c r="H9" s="16">
        <f>IF('[1]County View'!R8="",0,'[1]County View'!R8)</f>
        <v>1</v>
      </c>
      <c r="I9" s="16">
        <f>IF('[1]County View'!S8="",0,'[1]County View'!S8)</f>
        <v>0</v>
      </c>
      <c r="J9" s="17">
        <f t="shared" si="0"/>
        <v>3326</v>
      </c>
      <c r="K9" s="16">
        <f>IF('[1]County View'!X8="",0,'[1]County View'!X8)</f>
        <v>3296</v>
      </c>
      <c r="L9" s="18">
        <f t="shared" si="1"/>
        <v>0.99098015634395675</v>
      </c>
      <c r="N9" s="20"/>
      <c r="O9" s="20"/>
    </row>
    <row r="10" spans="1:15" s="19" customFormat="1" ht="12" customHeight="1">
      <c r="A10" s="21" t="s">
        <v>20</v>
      </c>
      <c r="B10" s="14" t="str">
        <f>IF(ISTEXT('[1]County View'!E9),'[1]County View'!E9,"Polling Place")</f>
        <v>All Mail</v>
      </c>
      <c r="C10" s="15">
        <f>'[1]County View'!L9</f>
        <v>11030</v>
      </c>
      <c r="D10" s="16">
        <f>IF('[1]County View'!N9="",0,'[1]County View'!N9)</f>
        <v>363</v>
      </c>
      <c r="E10" s="16">
        <f>IF('[1]County View'!O9="",0,'[1]County View'!O9)</f>
        <v>148</v>
      </c>
      <c r="F10" s="16">
        <f>IF('[1]County View'!P9="",0,'[1]County View'!P9)</f>
        <v>0</v>
      </c>
      <c r="G10" s="16">
        <f>IF('[1]County View'!Q9="",0,'[1]County View'!Q9)</f>
        <v>696</v>
      </c>
      <c r="H10" s="16">
        <f>IF('[1]County View'!R9="",0,'[1]County View'!R9)</f>
        <v>0</v>
      </c>
      <c r="I10" s="16">
        <f>IF('[1]County View'!S9="",0,'[1]County View'!S9)</f>
        <v>0</v>
      </c>
      <c r="J10" s="17">
        <f t="shared" si="0"/>
        <v>1207</v>
      </c>
      <c r="K10" s="16">
        <f>IF('[1]County View'!X9="",0,'[1]County View'!X9)</f>
        <v>1187</v>
      </c>
      <c r="L10" s="18">
        <f t="shared" si="1"/>
        <v>0.9834299917149959</v>
      </c>
      <c r="N10" s="20"/>
      <c r="O10" s="20"/>
    </row>
    <row r="11" spans="1:15" s="19" customFormat="1" ht="12" customHeight="1">
      <c r="A11" s="21" t="s">
        <v>21</v>
      </c>
      <c r="B11" s="14" t="str">
        <f>IF(ISTEXT('[1]County View'!E10),'[1]County View'!E10,"Polling Place")</f>
        <v>Polling Place</v>
      </c>
      <c r="C11" s="15">
        <f>'[1]County View'!L10</f>
        <v>734224</v>
      </c>
      <c r="D11" s="16">
        <f>IF('[1]County View'!N10="",0,'[1]County View'!N10)</f>
        <v>24350</v>
      </c>
      <c r="E11" s="16">
        <f>IF('[1]County View'!O10="",0,'[1]County View'!O10)</f>
        <v>280</v>
      </c>
      <c r="F11" s="16">
        <f>IF('[1]County View'!P10="",0,'[1]County View'!P10)</f>
        <v>0</v>
      </c>
      <c r="G11" s="16">
        <f>IF('[1]County View'!Q10="",0,'[1]County View'!Q10)</f>
        <v>61299</v>
      </c>
      <c r="H11" s="16">
        <f>IF('[1]County View'!R10="",0,'[1]County View'!R10)</f>
        <v>54</v>
      </c>
      <c r="I11" s="16">
        <f>IF('[1]County View'!S10="",0,'[1]County View'!S10)</f>
        <v>0</v>
      </c>
      <c r="J11" s="17">
        <f t="shared" si="0"/>
        <v>85983</v>
      </c>
      <c r="K11" s="16">
        <f>IF('[1]County View'!X10="",0,'[1]County View'!X10)</f>
        <v>85174</v>
      </c>
      <c r="L11" s="18">
        <f t="shared" si="1"/>
        <v>0.99059116336950326</v>
      </c>
      <c r="N11" s="20"/>
      <c r="O11" s="20"/>
    </row>
    <row r="12" spans="1:15" s="19" customFormat="1" ht="12" customHeight="1">
      <c r="A12" s="21" t="s">
        <v>22</v>
      </c>
      <c r="B12" s="14" t="str">
        <f>IF(ISTEXT('[1]County View'!E11),'[1]County View'!E11,"Polling Place")</f>
        <v>Polling Place</v>
      </c>
      <c r="C12" s="15">
        <f>'[1]County View'!L11</f>
        <v>15653</v>
      </c>
      <c r="D12" s="16">
        <f>IF('[1]County View'!N11="",0,'[1]County View'!N11)</f>
        <v>26</v>
      </c>
      <c r="E12" s="16">
        <f>IF('[1]County View'!O11="",0,'[1]County View'!O11)</f>
        <v>440</v>
      </c>
      <c r="F12" s="16">
        <f>IF('[1]County View'!P11="",0,'[1]County View'!P11)</f>
        <v>0</v>
      </c>
      <c r="G12" s="16">
        <f>IF('[1]County View'!Q11="",0,'[1]County View'!Q11)</f>
        <v>1144</v>
      </c>
      <c r="H12" s="16">
        <f>IF('[1]County View'!R11="",0,'[1]County View'!R11)</f>
        <v>0</v>
      </c>
      <c r="I12" s="16">
        <f>IF('[1]County View'!S11="",0,'[1]County View'!S11)</f>
        <v>0</v>
      </c>
      <c r="J12" s="17">
        <f t="shared" si="0"/>
        <v>1610</v>
      </c>
      <c r="K12" s="16">
        <f>IF('[1]County View'!X11="",0,'[1]County View'!X11)</f>
        <v>1584</v>
      </c>
      <c r="L12" s="18">
        <f t="shared" si="1"/>
        <v>0.98385093167701865</v>
      </c>
      <c r="N12" s="20"/>
      <c r="O12" s="20"/>
    </row>
    <row r="13" spans="1:15" s="22" customFormat="1" ht="12" customHeight="1">
      <c r="A13" s="21" t="s">
        <v>23</v>
      </c>
      <c r="B13" s="14" t="str">
        <f>IF(ISTEXT('[1]County View'!E12),'[1]County View'!E12,"Polling Place")</f>
        <v>VCA County</v>
      </c>
      <c r="C13" s="15">
        <f>'[1]County View'!L12</f>
        <v>138839</v>
      </c>
      <c r="D13" s="16">
        <f>IF('[1]County View'!N12="",0,'[1]County View'!N12)</f>
        <v>4774</v>
      </c>
      <c r="E13" s="16">
        <f>IF('[1]County View'!O12="",0,'[1]County View'!O12)</f>
        <v>95</v>
      </c>
      <c r="F13" s="16">
        <f>IF('[1]County View'!P12="",0,'[1]County View'!P12)</f>
        <v>0</v>
      </c>
      <c r="G13" s="16">
        <f>IF('[1]County View'!Q12="",0,'[1]County View'!Q12)</f>
        <v>8491</v>
      </c>
      <c r="H13" s="16">
        <f>IF('[1]County View'!R12="",0,'[1]County View'!R12)</f>
        <v>16</v>
      </c>
      <c r="I13" s="16">
        <f>IF('[1]County View'!S12="",0,'[1]County View'!S12)</f>
        <v>0</v>
      </c>
      <c r="J13" s="17">
        <f t="shared" si="0"/>
        <v>13376</v>
      </c>
      <c r="K13" s="16">
        <f>IF('[1]County View'!X12="",0,'[1]County View'!X12)</f>
        <v>13301</v>
      </c>
      <c r="L13" s="18">
        <f t="shared" si="1"/>
        <v>0.99439294258373201</v>
      </c>
      <c r="N13" s="20"/>
      <c r="O13" s="20"/>
    </row>
    <row r="14" spans="1:15" s="22" customFormat="1" ht="12" customHeight="1">
      <c r="A14" s="21" t="s">
        <v>24</v>
      </c>
      <c r="B14" s="14" t="str">
        <f>IF(ISTEXT('[1]County View'!E13),'[1]County View'!E13,"Polling Place")</f>
        <v>VCA County</v>
      </c>
      <c r="C14" s="15">
        <f>'[1]County View'!L13</f>
        <v>534736</v>
      </c>
      <c r="D14" s="16">
        <f>IF('[1]County View'!N13="",0,'[1]County View'!N13)</f>
        <v>7099</v>
      </c>
      <c r="E14" s="16">
        <f>IF('[1]County View'!O13="",0,'[1]County View'!O13)</f>
        <v>0</v>
      </c>
      <c r="F14" s="16">
        <f>IF('[1]County View'!P13="",0,'[1]County View'!P13)</f>
        <v>785</v>
      </c>
      <c r="G14" s="16">
        <f>IF('[1]County View'!Q13="",0,'[1]County View'!Q13)</f>
        <v>7875</v>
      </c>
      <c r="H14" s="16">
        <f>IF('[1]County View'!R13="",0,'[1]County View'!R13)</f>
        <v>30</v>
      </c>
      <c r="I14" s="16">
        <f>IF('[1]County View'!S13="",0,'[1]County View'!S13)</f>
        <v>0</v>
      </c>
      <c r="J14" s="17">
        <f t="shared" si="0"/>
        <v>15789</v>
      </c>
      <c r="K14" s="16">
        <f>IF('[1]County View'!X13="",0,'[1]County View'!X13)</f>
        <v>15617</v>
      </c>
      <c r="L14" s="18">
        <f t="shared" si="1"/>
        <v>0.98910633985686236</v>
      </c>
      <c r="N14" s="20"/>
      <c r="O14" s="20"/>
    </row>
    <row r="15" spans="1:15" s="19" customFormat="1" ht="12" customHeight="1">
      <c r="A15" s="21" t="s">
        <v>25</v>
      </c>
      <c r="B15" s="14" t="str">
        <f>IF(ISTEXT('[1]County View'!E14),'[1]County View'!E14,"Polling Place")</f>
        <v>Polling Place</v>
      </c>
      <c r="C15" s="15">
        <f>'[1]County View'!L14</f>
        <v>14414</v>
      </c>
      <c r="D15" s="16">
        <f>IF('[1]County View'!N14="",0,'[1]County View'!N14)</f>
        <v>650</v>
      </c>
      <c r="E15" s="16">
        <f>IF('[1]County View'!O14="",0,'[1]County View'!O14)</f>
        <v>38</v>
      </c>
      <c r="F15" s="16">
        <f>IF('[1]County View'!P14="",0,'[1]County View'!P14)</f>
        <v>0</v>
      </c>
      <c r="G15" s="16">
        <f>IF('[1]County View'!Q14="",0,'[1]County View'!Q14)</f>
        <v>645</v>
      </c>
      <c r="H15" s="16">
        <f>IF('[1]County View'!R14="",0,'[1]County View'!R14)</f>
        <v>0</v>
      </c>
      <c r="I15" s="16">
        <f>IF('[1]County View'!S14="",0,'[1]County View'!S14)</f>
        <v>0</v>
      </c>
      <c r="J15" s="17">
        <f t="shared" si="0"/>
        <v>1333</v>
      </c>
      <c r="K15" s="16">
        <f>IF('[1]County View'!X14="",0,'[1]County View'!X14)</f>
        <v>1321</v>
      </c>
      <c r="L15" s="18">
        <f t="shared" si="1"/>
        <v>0.9909977494373593</v>
      </c>
      <c r="N15" s="20"/>
      <c r="O15" s="20"/>
    </row>
    <row r="16" spans="1:15" s="19" customFormat="1" ht="12" customHeight="1">
      <c r="A16" s="21" t="s">
        <v>26</v>
      </c>
      <c r="B16" s="14" t="str">
        <f>IF(ISTEXT('[1]County View'!E15),'[1]County View'!E15,"Polling Place")</f>
        <v>VCA County</v>
      </c>
      <c r="C16" s="15">
        <f>'[1]County View'!L15</f>
        <v>87134</v>
      </c>
      <c r="D16" s="16">
        <f>IF('[1]County View'!N15="",0,'[1]County View'!N15)</f>
        <v>2153</v>
      </c>
      <c r="E16" s="16">
        <f>IF('[1]County View'!O15="",0,'[1]County View'!O15)</f>
        <v>602</v>
      </c>
      <c r="F16" s="16">
        <f>IF('[1]County View'!P15="",0,'[1]County View'!P15)</f>
        <v>0</v>
      </c>
      <c r="G16" s="16">
        <f>IF('[1]County View'!Q15="",0,'[1]County View'!Q15)</f>
        <v>7737</v>
      </c>
      <c r="H16" s="16">
        <f>IF('[1]County View'!R15="",0,'[1]County View'!R15)</f>
        <v>0</v>
      </c>
      <c r="I16" s="16">
        <f>IF('[1]County View'!S15="",0,'[1]County View'!S15)</f>
        <v>0</v>
      </c>
      <c r="J16" s="17">
        <f t="shared" si="0"/>
        <v>10492</v>
      </c>
      <c r="K16" s="16">
        <f>IF('[1]County View'!X15="",0,'[1]County View'!X15)</f>
        <v>10323</v>
      </c>
      <c r="L16" s="18">
        <f t="shared" si="1"/>
        <v>0.98389248951582153</v>
      </c>
      <c r="N16" s="20"/>
      <c r="O16" s="20"/>
    </row>
    <row r="17" spans="1:18" s="19" customFormat="1" ht="12" customHeight="1">
      <c r="A17" s="21" t="s">
        <v>27</v>
      </c>
      <c r="B17" s="14" t="str">
        <f>IF(ISTEXT('[1]County View'!E16),'[1]County View'!E16,"Polling Place")</f>
        <v>Polling Place</v>
      </c>
      <c r="C17" s="15">
        <f>'[1]County View'!L16</f>
        <v>95285</v>
      </c>
      <c r="D17" s="16">
        <f>IF('[1]County View'!N16="",0,'[1]County View'!N16)</f>
        <v>1009</v>
      </c>
      <c r="E17" s="16">
        <f>IF('[1]County View'!O16="",0,'[1]County View'!O16)</f>
        <v>189</v>
      </c>
      <c r="F17" s="16">
        <f>IF('[1]County View'!P16="",0,'[1]County View'!P16)</f>
        <v>0</v>
      </c>
      <c r="G17" s="16">
        <f>IF('[1]County View'!Q16="",0,'[1]County View'!Q16)</f>
        <v>2612</v>
      </c>
      <c r="H17" s="16">
        <f>IF('[1]County View'!R16="",0,'[1]County View'!R16)</f>
        <v>0</v>
      </c>
      <c r="I17" s="16">
        <f>IF('[1]County View'!S16="",0,'[1]County View'!S16)</f>
        <v>0</v>
      </c>
      <c r="J17" s="17">
        <f t="shared" si="0"/>
        <v>3810</v>
      </c>
      <c r="K17" s="16">
        <f>IF('[1]County View'!X16="",0,'[1]County View'!X16)</f>
        <v>3649</v>
      </c>
      <c r="L17" s="18">
        <f t="shared" si="1"/>
        <v>0.95774278215223096</v>
      </c>
      <c r="N17" s="20"/>
      <c r="O17" s="20"/>
    </row>
    <row r="18" spans="1:18" s="22" customFormat="1" ht="12" customHeight="1">
      <c r="A18" s="21" t="s">
        <v>28</v>
      </c>
      <c r="B18" s="14" t="str">
        <f>IF(ISTEXT('[1]County View'!E17),'[1]County View'!E17,"Polling Place")</f>
        <v>Polling Place</v>
      </c>
      <c r="C18" s="15">
        <f>'[1]County View'!L17</f>
        <v>11069</v>
      </c>
      <c r="D18" s="16">
        <f>IF('[1]County View'!N17="",0,'[1]County View'!N17)</f>
        <v>222</v>
      </c>
      <c r="E18" s="16">
        <f>IF('[1]County View'!O17="",0,'[1]County View'!O17)</f>
        <v>31</v>
      </c>
      <c r="F18" s="16">
        <f>IF('[1]County View'!P17="",0,'[1]County View'!P17)</f>
        <v>0</v>
      </c>
      <c r="G18" s="16">
        <f>IF('[1]County View'!Q17="",0,'[1]County View'!Q17)</f>
        <v>1118</v>
      </c>
      <c r="H18" s="16">
        <f>IF('[1]County View'!R17="",0,'[1]County View'!R17)</f>
        <v>1</v>
      </c>
      <c r="I18" s="16">
        <f>IF('[1]County View'!S17="",0,'[1]County View'!S17)</f>
        <v>0</v>
      </c>
      <c r="J18" s="17">
        <f t="shared" si="0"/>
        <v>1372</v>
      </c>
      <c r="K18" s="16">
        <f>IF('[1]County View'!X17="",0,'[1]County View'!X17)</f>
        <v>1370</v>
      </c>
      <c r="L18" s="18">
        <f t="shared" si="1"/>
        <v>0.99854227405247808</v>
      </c>
      <c r="N18" s="20"/>
      <c r="O18" s="20"/>
    </row>
    <row r="19" spans="1:18" s="19" customFormat="1" ht="12" customHeight="1">
      <c r="A19" s="21" t="s">
        <v>29</v>
      </c>
      <c r="B19" s="14" t="str">
        <f>IF(ISTEXT('[1]County View'!E18),'[1]County View'!E18,"Polling Place")</f>
        <v>Polling Place</v>
      </c>
      <c r="C19" s="15">
        <f>'[1]County View'!L18</f>
        <v>468053</v>
      </c>
      <c r="D19" s="16">
        <f>IF('[1]County View'!N18="",0,'[1]County View'!N18)</f>
        <v>4995</v>
      </c>
      <c r="E19" s="16">
        <f>IF('[1]County View'!O18="",0,'[1]County View'!O18)</f>
        <v>1186</v>
      </c>
      <c r="F19" s="16">
        <f>IF('[1]County View'!P18="",0,'[1]County View'!P18)</f>
        <v>0</v>
      </c>
      <c r="G19" s="16">
        <f>IF('[1]County View'!Q18="",0,'[1]County View'!Q18)</f>
        <v>21740</v>
      </c>
      <c r="H19" s="16">
        <f>IF('[1]County View'!R18="",0,'[1]County View'!R18)</f>
        <v>17</v>
      </c>
      <c r="I19" s="16">
        <f>IF('[1]County View'!S18="",0,'[1]County View'!S18)</f>
        <v>0</v>
      </c>
      <c r="J19" s="17">
        <f t="shared" si="0"/>
        <v>27938</v>
      </c>
      <c r="K19" s="16">
        <f>IF('[1]County View'!X18="",0,'[1]County View'!X18)</f>
        <v>27699</v>
      </c>
      <c r="L19" s="18">
        <f t="shared" si="1"/>
        <v>0.99144534326007583</v>
      </c>
      <c r="N19" s="20"/>
      <c r="O19" s="20"/>
    </row>
    <row r="20" spans="1:18" s="22" customFormat="1" ht="12" customHeight="1">
      <c r="A20" s="21" t="s">
        <v>30</v>
      </c>
      <c r="B20" s="14" t="str">
        <f>IF(ISTEXT('[1]County View'!E19),'[1]County View'!E19,"Polling Place")</f>
        <v>VCA County</v>
      </c>
      <c r="C20" s="15">
        <f>'[1]County View'!L19</f>
        <v>58669</v>
      </c>
      <c r="D20" s="16">
        <f>IF('[1]County View'!N19="",0,'[1]County View'!N19)</f>
        <v>2398</v>
      </c>
      <c r="E20" s="16">
        <f>IF('[1]County View'!O19="",0,'[1]County View'!O19)</f>
        <v>173</v>
      </c>
      <c r="F20" s="16">
        <f>IF('[1]County View'!P19="",0,'[1]County View'!P19)</f>
        <v>0</v>
      </c>
      <c r="G20" s="16">
        <f>IF('[1]County View'!Q19="",0,'[1]County View'!Q19)</f>
        <v>2284</v>
      </c>
      <c r="H20" s="16">
        <f>IF('[1]County View'!R19="",0,'[1]County View'!R19)</f>
        <v>0</v>
      </c>
      <c r="I20" s="16">
        <f>IF('[1]County View'!S19="",0,'[1]County View'!S19)</f>
        <v>0</v>
      </c>
      <c r="J20" s="17">
        <f t="shared" si="0"/>
        <v>4855</v>
      </c>
      <c r="K20" s="16">
        <f>IF('[1]County View'!X19="",0,'[1]County View'!X19)</f>
        <v>4786</v>
      </c>
      <c r="L20" s="18">
        <f t="shared" si="1"/>
        <v>0.98578784757981464</v>
      </c>
      <c r="N20" s="20"/>
      <c r="O20" s="20"/>
      <c r="R20" s="20"/>
    </row>
    <row r="21" spans="1:18" s="19" customFormat="1" ht="12" customHeight="1">
      <c r="A21" s="21" t="s">
        <v>31</v>
      </c>
      <c r="B21" s="14" t="str">
        <f>IF(ISTEXT('[1]County View'!E20),'[1]County View'!E20,"Polling Place")</f>
        <v>Polling Place</v>
      </c>
      <c r="C21" s="15">
        <f>'[1]County View'!L20</f>
        <v>38876</v>
      </c>
      <c r="D21" s="16">
        <f>IF('[1]County View'!N20="",0,'[1]County View'!N20)</f>
        <v>65</v>
      </c>
      <c r="E21" s="16">
        <f>IF('[1]County View'!O20="",0,'[1]County View'!O20)</f>
        <v>157</v>
      </c>
      <c r="F21" s="16">
        <f>IF('[1]County View'!P20="",0,'[1]County View'!P20)</f>
        <v>0</v>
      </c>
      <c r="G21" s="16">
        <f>IF('[1]County View'!Q20="",0,'[1]County View'!Q20)</f>
        <v>1112</v>
      </c>
      <c r="H21" s="16">
        <f>IF('[1]County View'!R20="",0,'[1]County View'!R20)</f>
        <v>6</v>
      </c>
      <c r="I21" s="16">
        <f>IF('[1]County View'!S20="",0,'[1]County View'!S20)</f>
        <v>0</v>
      </c>
      <c r="J21" s="17">
        <f t="shared" si="0"/>
        <v>1340</v>
      </c>
      <c r="K21" s="16">
        <f>IF('[1]County View'!X20="",0,'[1]County View'!X20)</f>
        <v>1337</v>
      </c>
      <c r="L21" s="18">
        <f t="shared" si="1"/>
        <v>0.99776119402985075</v>
      </c>
      <c r="N21" s="20"/>
      <c r="O21" s="20"/>
    </row>
    <row r="22" spans="1:18" s="19" customFormat="1" ht="12" customHeight="1">
      <c r="A22" s="21" t="s">
        <v>32</v>
      </c>
      <c r="B22" s="14" t="str">
        <f>IF(ISTEXT('[1]County View'!E21),'[1]County View'!E21,"Polling Place")</f>
        <v>Polling Place</v>
      </c>
      <c r="C22" s="15">
        <f>'[1]County View'!L21</f>
        <v>15249</v>
      </c>
      <c r="D22" s="16">
        <f>IF('[1]County View'!N21="",0,'[1]County View'!N21)</f>
        <v>688</v>
      </c>
      <c r="E22" s="16">
        <f>IF('[1]County View'!O21="",0,'[1]County View'!O21)</f>
        <v>381</v>
      </c>
      <c r="F22" s="16">
        <f>IF('[1]County View'!P21="",0,'[1]County View'!P21)</f>
        <v>0</v>
      </c>
      <c r="G22" s="16">
        <f>IF('[1]County View'!Q21="",0,'[1]County View'!Q21)</f>
        <v>1262</v>
      </c>
      <c r="H22" s="16">
        <f>IF('[1]County View'!R21="",0,'[1]County View'!R21)</f>
        <v>0</v>
      </c>
      <c r="I22" s="16">
        <f>IF('[1]County View'!S21="",0,'[1]County View'!S21)</f>
        <v>0</v>
      </c>
      <c r="J22" s="17">
        <f t="shared" si="0"/>
        <v>2331</v>
      </c>
      <c r="K22" s="16">
        <f>IF('[1]County View'!X21="",0,'[1]County View'!X21)</f>
        <v>2331</v>
      </c>
      <c r="L22" s="18">
        <f t="shared" si="1"/>
        <v>1</v>
      </c>
      <c r="N22" s="20"/>
      <c r="O22" s="20"/>
    </row>
    <row r="23" spans="1:18" s="22" customFormat="1" ht="12" customHeight="1">
      <c r="A23" s="21" t="s">
        <v>33</v>
      </c>
      <c r="B23" s="14" t="str">
        <f>IF(ISTEXT('[1]County View'!E22),'[1]County View'!E22,"Polling Place")</f>
        <v>VCA County</v>
      </c>
      <c r="C23" s="15">
        <f>'[1]County View'!L22</f>
        <v>5870948</v>
      </c>
      <c r="D23" s="16">
        <f>IF('[1]County View'!N22="",0,'[1]County View'!N22)</f>
        <v>128847</v>
      </c>
      <c r="E23" s="16">
        <f>IF('[1]County View'!O22="",0,'[1]County View'!O22)</f>
        <v>0</v>
      </c>
      <c r="F23" s="16">
        <f>IF('[1]County View'!P22="",0,'[1]County View'!P22)</f>
        <v>0</v>
      </c>
      <c r="G23" s="16">
        <f>IF('[1]County View'!Q22="",0,'[1]County View'!Q22)</f>
        <v>281162</v>
      </c>
      <c r="H23" s="16">
        <f>IF('[1]County View'!R22="",0,'[1]County View'!R22)</f>
        <v>454</v>
      </c>
      <c r="I23" s="16">
        <f>IF('[1]County View'!S22="",0,'[1]County View'!S22)</f>
        <v>1</v>
      </c>
      <c r="J23" s="17">
        <f t="shared" si="0"/>
        <v>410464</v>
      </c>
      <c r="K23" s="16">
        <f>IF('[1]County View'!X22="",0,'[1]County View'!X22)</f>
        <v>405092</v>
      </c>
      <c r="L23" s="18">
        <f t="shared" si="1"/>
        <v>0.98691237233959617</v>
      </c>
      <c r="N23" s="20"/>
      <c r="O23" s="20"/>
    </row>
    <row r="24" spans="1:18" s="22" customFormat="1" ht="12" customHeight="1">
      <c r="A24" s="21" t="s">
        <v>34</v>
      </c>
      <c r="B24" s="14" t="str">
        <f>IF(ISTEXT('[1]County View'!E23),'[1]County View'!E23,"Polling Place")</f>
        <v>VCA County</v>
      </c>
      <c r="C24" s="15">
        <f>'[1]County View'!L23</f>
        <v>82539</v>
      </c>
      <c r="D24" s="16">
        <f>IF('[1]County View'!N23="",0,'[1]County View'!N23)</f>
        <v>2523</v>
      </c>
      <c r="E24" s="16">
        <f>IF('[1]County View'!O23="",0,'[1]County View'!O23)</f>
        <v>4</v>
      </c>
      <c r="F24" s="16">
        <f>IF('[1]County View'!P23="",0,'[1]County View'!P23)</f>
        <v>111</v>
      </c>
      <c r="G24" s="16">
        <f>IF('[1]County View'!Q23="",0,'[1]County View'!Q23)</f>
        <v>4964</v>
      </c>
      <c r="H24" s="16">
        <f>IF('[1]County View'!R23="",0,'[1]County View'!R23)</f>
        <v>1</v>
      </c>
      <c r="I24" s="16">
        <f>IF('[1]County View'!S23="",0,'[1]County View'!S23)</f>
        <v>0</v>
      </c>
      <c r="J24" s="17">
        <f t="shared" si="0"/>
        <v>7603</v>
      </c>
      <c r="K24" s="16">
        <f>IF('[1]County View'!X23="",0,'[1]County View'!X23)</f>
        <v>7367</v>
      </c>
      <c r="L24" s="18">
        <f t="shared" si="1"/>
        <v>0.96895962120215706</v>
      </c>
      <c r="N24" s="20"/>
      <c r="O24" s="20"/>
    </row>
    <row r="25" spans="1:18" s="22" customFormat="1" ht="12" customHeight="1">
      <c r="A25" s="21" t="s">
        <v>35</v>
      </c>
      <c r="B25" s="14" t="str">
        <f>IF(ISTEXT('[1]County View'!E24),'[1]County View'!E24,"Polling Place")</f>
        <v>VCA County</v>
      </c>
      <c r="C25" s="15">
        <f>'[1]County View'!L24</f>
        <v>175659</v>
      </c>
      <c r="D25" s="16">
        <f>IF('[1]County View'!N24="",0,'[1]County View'!N24)</f>
        <v>24</v>
      </c>
      <c r="E25" s="16">
        <f>IF('[1]County View'!O24="",0,'[1]County View'!O24)</f>
        <v>10</v>
      </c>
      <c r="F25" s="16">
        <f>IF('[1]County View'!P24="",0,'[1]County View'!P24)</f>
        <v>0</v>
      </c>
      <c r="G25" s="16">
        <f>IF('[1]County View'!Q24="",0,'[1]County View'!Q24)</f>
        <v>15166</v>
      </c>
      <c r="H25" s="16">
        <f>IF('[1]County View'!R24="",0,'[1]County View'!R24)</f>
        <v>95</v>
      </c>
      <c r="I25" s="16">
        <f>IF('[1]County View'!S24="",0,'[1]County View'!S24)</f>
        <v>0</v>
      </c>
      <c r="J25" s="17">
        <f t="shared" si="0"/>
        <v>15295</v>
      </c>
      <c r="K25" s="16">
        <f>IF('[1]County View'!X24="",0,'[1]County View'!X24)</f>
        <v>14744</v>
      </c>
      <c r="L25" s="18">
        <f t="shared" si="1"/>
        <v>0.96397515527950306</v>
      </c>
      <c r="N25" s="20"/>
      <c r="O25" s="20"/>
    </row>
    <row r="26" spans="1:18" s="19" customFormat="1" ht="12" customHeight="1">
      <c r="A26" s="21" t="s">
        <v>36</v>
      </c>
      <c r="B26" s="14" t="str">
        <f>IF(ISTEXT('[1]County View'!E25),'[1]County View'!E25,"Polling Place")</f>
        <v>VCA County</v>
      </c>
      <c r="C26" s="15">
        <f>'[1]County View'!L25</f>
        <v>12149</v>
      </c>
      <c r="D26" s="16">
        <f>IF('[1]County View'!N25="",0,'[1]County View'!N25)</f>
        <v>857</v>
      </c>
      <c r="E26" s="16">
        <f>IF('[1]County View'!O25="",0,'[1]County View'!O25)</f>
        <v>0</v>
      </c>
      <c r="F26" s="16">
        <f>IF('[1]County View'!P25="",0,'[1]County View'!P25)</f>
        <v>0</v>
      </c>
      <c r="G26" s="16">
        <f>IF('[1]County View'!Q25="",0,'[1]County View'!Q25)</f>
        <v>211</v>
      </c>
      <c r="H26" s="16">
        <f>IF('[1]County View'!R25="",0,'[1]County View'!R25)</f>
        <v>1</v>
      </c>
      <c r="I26" s="16">
        <f>IF('[1]County View'!S25="",0,'[1]County View'!S25)</f>
        <v>0</v>
      </c>
      <c r="J26" s="17">
        <f t="shared" si="0"/>
        <v>1069</v>
      </c>
      <c r="K26" s="16">
        <f>IF('[1]County View'!X25="",0,'[1]County View'!X25)</f>
        <v>1058</v>
      </c>
      <c r="L26" s="18">
        <f t="shared" si="1"/>
        <v>0.9897100093545369</v>
      </c>
      <c r="N26" s="20"/>
      <c r="O26" s="20"/>
    </row>
    <row r="27" spans="1:18" s="19" customFormat="1" ht="12" customHeight="1">
      <c r="A27" s="21" t="s">
        <v>37</v>
      </c>
      <c r="B27" s="14" t="str">
        <f>IF(ISTEXT('[1]County View'!E26),'[1]County View'!E26,"Polling Place")</f>
        <v>Polling Place</v>
      </c>
      <c r="C27" s="15">
        <f>'[1]County View'!L26</f>
        <v>54329</v>
      </c>
      <c r="D27" s="16">
        <f>IF('[1]County View'!N26="",0,'[1]County View'!N26)</f>
        <v>1167</v>
      </c>
      <c r="E27" s="16">
        <f>IF('[1]County View'!O26="",0,'[1]County View'!O26)</f>
        <v>1338</v>
      </c>
      <c r="F27" s="16">
        <f>IF('[1]County View'!P26="",0,'[1]County View'!P26)</f>
        <v>0</v>
      </c>
      <c r="G27" s="16">
        <f>IF('[1]County View'!Q26="",0,'[1]County View'!Q26)</f>
        <v>3395</v>
      </c>
      <c r="H27" s="16">
        <f>IF('[1]County View'!R26="",0,'[1]County View'!R26)</f>
        <v>13</v>
      </c>
      <c r="I27" s="16">
        <f>IF('[1]County View'!S26="",0,'[1]County View'!S26)</f>
        <v>0</v>
      </c>
      <c r="J27" s="17">
        <f t="shared" si="0"/>
        <v>5913</v>
      </c>
      <c r="K27" s="16">
        <f>IF('[1]County View'!X26="",0,'[1]County View'!X26)</f>
        <v>5859</v>
      </c>
      <c r="L27" s="18">
        <f t="shared" si="1"/>
        <v>0.9908675799086758</v>
      </c>
      <c r="N27" s="20"/>
      <c r="O27" s="20"/>
    </row>
    <row r="28" spans="1:18" s="19" customFormat="1" ht="12" customHeight="1">
      <c r="A28" s="21" t="s">
        <v>38</v>
      </c>
      <c r="B28" s="14" t="str">
        <f>IF(ISTEXT('[1]County View'!E27),'[1]County View'!E27,"Polling Place")</f>
        <v>VCA County</v>
      </c>
      <c r="C28" s="15">
        <f>'[1]County View'!L27</f>
        <v>137637</v>
      </c>
      <c r="D28" s="16">
        <f>IF('[1]County View'!N27="",0,'[1]County View'!N27)</f>
        <v>1919</v>
      </c>
      <c r="E28" s="16">
        <f>IF('[1]County View'!O27="",0,'[1]County View'!O27)</f>
        <v>207</v>
      </c>
      <c r="F28" s="16">
        <f>IF('[1]County View'!P27="",0,'[1]County View'!P27)</f>
        <v>0</v>
      </c>
      <c r="G28" s="16">
        <f>IF('[1]County View'!Q27="",0,'[1]County View'!Q27)</f>
        <v>3205</v>
      </c>
      <c r="H28" s="16">
        <f>IF('[1]County View'!R27="",0,'[1]County View'!R27)</f>
        <v>190</v>
      </c>
      <c r="I28" s="16">
        <f>IF('[1]County View'!S27="",0,'[1]County View'!S27)</f>
        <v>0</v>
      </c>
      <c r="J28" s="17">
        <f t="shared" si="0"/>
        <v>5521</v>
      </c>
      <c r="K28" s="16">
        <f>IF('[1]County View'!X27="",0,'[1]County View'!X27)</f>
        <v>5289</v>
      </c>
      <c r="L28" s="18">
        <f t="shared" si="1"/>
        <v>0.95797862706031511</v>
      </c>
      <c r="N28" s="20"/>
      <c r="O28" s="20"/>
    </row>
    <row r="29" spans="1:18" s="19" customFormat="1" ht="12" customHeight="1">
      <c r="A29" s="21" t="s">
        <v>39</v>
      </c>
      <c r="B29" s="14" t="str">
        <f>IF(ISTEXT('[1]County View'!E28),'[1]County View'!E28,"Polling Place")</f>
        <v>Polling Place</v>
      </c>
      <c r="C29" s="15">
        <f>'[1]County View'!L28</f>
        <v>5401</v>
      </c>
      <c r="D29" s="16">
        <f>IF('[1]County View'!N28="",0,'[1]County View'!N28)</f>
        <v>233</v>
      </c>
      <c r="E29" s="16">
        <f>IF('[1]County View'!O28="",0,'[1]County View'!O28)</f>
        <v>139</v>
      </c>
      <c r="F29" s="16">
        <f>IF('[1]County View'!P28="",0,'[1]County View'!P28)</f>
        <v>0</v>
      </c>
      <c r="G29" s="16">
        <f>IF('[1]County View'!Q28="",0,'[1]County View'!Q28)</f>
        <v>640</v>
      </c>
      <c r="H29" s="16">
        <f>IF('[1]County View'!R28="",0,'[1]County View'!R28)</f>
        <v>0</v>
      </c>
      <c r="I29" s="16">
        <f>IF('[1]County View'!S28="",0,'[1]County View'!S28)</f>
        <v>0</v>
      </c>
      <c r="J29" s="17">
        <f t="shared" si="0"/>
        <v>1012</v>
      </c>
      <c r="K29" s="16">
        <f>IF('[1]County View'!X28="",0,'[1]County View'!X28)</f>
        <v>987</v>
      </c>
      <c r="L29" s="18">
        <f t="shared" si="1"/>
        <v>0.97529644268774707</v>
      </c>
      <c r="N29" s="20"/>
      <c r="O29" s="20"/>
    </row>
    <row r="30" spans="1:18" s="22" customFormat="1" ht="12" customHeight="1">
      <c r="A30" s="21" t="s">
        <v>40</v>
      </c>
      <c r="B30" s="14" t="str">
        <f>IF(ISTEXT('[1]County View'!E29),'[1]County View'!E29,"Polling Place")</f>
        <v>Polling Place</v>
      </c>
      <c r="C30" s="15">
        <f>'[1]County View'!L29</f>
        <v>8097</v>
      </c>
      <c r="D30" s="16">
        <f>IF('[1]County View'!N29="",0,'[1]County View'!N29)</f>
        <v>286</v>
      </c>
      <c r="E30" s="16">
        <f>IF('[1]County View'!O29="",0,'[1]County View'!O29)</f>
        <v>13</v>
      </c>
      <c r="F30" s="16">
        <f>IF('[1]County View'!P29="",0,'[1]County View'!P29)</f>
        <v>0</v>
      </c>
      <c r="G30" s="16">
        <f>IF('[1]County View'!Q29="",0,'[1]County View'!Q29)</f>
        <v>643</v>
      </c>
      <c r="H30" s="16">
        <f>IF('[1]County View'!R29="",0,'[1]County View'!R29)</f>
        <v>2</v>
      </c>
      <c r="I30" s="16">
        <f>IF('[1]County View'!S29="",0,'[1]County View'!S29)</f>
        <v>0</v>
      </c>
      <c r="J30" s="17">
        <f t="shared" si="0"/>
        <v>944</v>
      </c>
      <c r="K30" s="16">
        <f>IF('[1]County View'!X29="",0,'[1]County View'!X29)</f>
        <v>929</v>
      </c>
      <c r="L30" s="18">
        <f t="shared" si="1"/>
        <v>0.98411016949152541</v>
      </c>
      <c r="N30" s="20"/>
      <c r="O30" s="20"/>
    </row>
    <row r="31" spans="1:18" s="19" customFormat="1" ht="12" customHeight="1">
      <c r="A31" s="21" t="s">
        <v>41</v>
      </c>
      <c r="B31" s="14" t="str">
        <f>IF(ISTEXT('[1]County View'!E30),'[1]County View'!E30,"Polling Place")</f>
        <v>Polling Place</v>
      </c>
      <c r="C31" s="15">
        <f>'[1]County View'!L30</f>
        <v>221384</v>
      </c>
      <c r="D31" s="16">
        <f>IF('[1]County View'!N30="",0,'[1]County View'!N30)</f>
        <v>6042</v>
      </c>
      <c r="E31" s="16">
        <f>IF('[1]County View'!O30="",0,'[1]County View'!O30)</f>
        <v>103</v>
      </c>
      <c r="F31" s="16">
        <f>IF('[1]County View'!P30="",0,'[1]County View'!P30)</f>
        <v>0</v>
      </c>
      <c r="G31" s="16">
        <f>IF('[1]County View'!Q30="",0,'[1]County View'!Q30)</f>
        <v>24152</v>
      </c>
      <c r="H31" s="16">
        <f>IF('[1]County View'!R30="",0,'[1]County View'!R30)</f>
        <v>55</v>
      </c>
      <c r="I31" s="16">
        <f>IF('[1]County View'!S30="",0,'[1]County View'!S30)</f>
        <v>0</v>
      </c>
      <c r="J31" s="17">
        <f t="shared" si="0"/>
        <v>30352</v>
      </c>
      <c r="K31" s="16">
        <f>IF('[1]County View'!X30="",0,'[1]County View'!X30)</f>
        <v>29966</v>
      </c>
      <c r="L31" s="18">
        <f t="shared" si="1"/>
        <v>0.98728255139694254</v>
      </c>
      <c r="N31" s="20"/>
      <c r="O31" s="20"/>
    </row>
    <row r="32" spans="1:18" s="22" customFormat="1" ht="12" customHeight="1">
      <c r="A32" s="21" t="s">
        <v>42</v>
      </c>
      <c r="B32" s="14" t="str">
        <f>IF(ISTEXT('[1]County View'!E31),'[1]County View'!E31,"Polling Place")</f>
        <v>VCA County</v>
      </c>
      <c r="C32" s="15">
        <f>'[1]County View'!L31</f>
        <v>86908</v>
      </c>
      <c r="D32" s="16">
        <f>IF('[1]County View'!N31="",0,'[1]County View'!N31)</f>
        <v>2099</v>
      </c>
      <c r="E32" s="16">
        <f>IF('[1]County View'!O31="",0,'[1]County View'!O31)</f>
        <v>0</v>
      </c>
      <c r="F32" s="16">
        <f>IF('[1]County View'!P31="",0,'[1]County View'!P31)</f>
        <v>516</v>
      </c>
      <c r="G32" s="16">
        <f>IF('[1]County View'!Q31="",0,'[1]County View'!Q31)</f>
        <v>4963</v>
      </c>
      <c r="H32" s="16">
        <f>IF('[1]County View'!R31="",0,'[1]County View'!R31)</f>
        <v>9</v>
      </c>
      <c r="I32" s="16">
        <f>IF('[1]County View'!S31="",0,'[1]County View'!S31)</f>
        <v>0</v>
      </c>
      <c r="J32" s="17">
        <f t="shared" si="0"/>
        <v>7587</v>
      </c>
      <c r="K32" s="16">
        <f>IF('[1]County View'!X31="",0,'[1]County View'!X31)</f>
        <v>7376</v>
      </c>
      <c r="L32" s="18">
        <f t="shared" si="1"/>
        <v>0.97218927112165543</v>
      </c>
      <c r="N32" s="20"/>
      <c r="O32" s="20"/>
    </row>
    <row r="33" spans="1:15" s="19" customFormat="1" ht="12" customHeight="1">
      <c r="A33" s="21" t="s">
        <v>43</v>
      </c>
      <c r="B33" s="14" t="str">
        <f>IF(ISTEXT('[1]County View'!E32),'[1]County View'!E32,"Polling Place")</f>
        <v>VCA County</v>
      </c>
      <c r="C33" s="15">
        <f>'[1]County View'!L32</f>
        <v>77866</v>
      </c>
      <c r="D33" s="16">
        <f>IF('[1]County View'!N32="",0,'[1]County View'!N32)</f>
        <v>280</v>
      </c>
      <c r="E33" s="16">
        <f>IF('[1]County View'!O32="",0,'[1]County View'!O32)</f>
        <v>0</v>
      </c>
      <c r="F33" s="16">
        <f>IF('[1]County View'!P32="",0,'[1]County View'!P32)</f>
        <v>0</v>
      </c>
      <c r="G33" s="16">
        <f>IF('[1]County View'!Q32="",0,'[1]County View'!Q32)</f>
        <v>5</v>
      </c>
      <c r="H33" s="16">
        <f>IF('[1]County View'!R32="",0,'[1]County View'!R32)</f>
        <v>2</v>
      </c>
      <c r="I33" s="16">
        <f>IF('[1]County View'!S32="",0,'[1]County View'!S32)</f>
        <v>0</v>
      </c>
      <c r="J33" s="17">
        <f t="shared" si="0"/>
        <v>287</v>
      </c>
      <c r="K33" s="16">
        <f>IF('[1]County View'!X32="",0,'[1]County View'!X32)</f>
        <v>286</v>
      </c>
      <c r="L33" s="18">
        <f t="shared" si="1"/>
        <v>0.99651567944250874</v>
      </c>
      <c r="N33" s="20"/>
      <c r="O33" s="20"/>
    </row>
    <row r="34" spans="1:15" s="19" customFormat="1" ht="12" customHeight="1">
      <c r="A34" s="21" t="s">
        <v>44</v>
      </c>
      <c r="B34" s="14" t="str">
        <f>IF(ISTEXT('[1]County View'!E33),'[1]County View'!E33,"Polling Place")</f>
        <v>VCA County</v>
      </c>
      <c r="C34" s="15">
        <f>'[1]County View'!L33</f>
        <v>1915914</v>
      </c>
      <c r="D34" s="16">
        <f>IF('[1]County View'!N33="",0,'[1]County View'!N33)</f>
        <v>49235</v>
      </c>
      <c r="E34" s="16">
        <f>IF('[1]County View'!O33="",0,'[1]County View'!O33)</f>
        <v>692</v>
      </c>
      <c r="F34" s="16">
        <f>IF('[1]County View'!P33="",0,'[1]County View'!P33)</f>
        <v>0</v>
      </c>
      <c r="G34" s="16">
        <f>IF('[1]County View'!Q33="",0,'[1]County View'!Q33)</f>
        <v>174879</v>
      </c>
      <c r="H34" s="16">
        <f>IF('[1]County View'!R33="",0,'[1]County View'!R33)</f>
        <v>170</v>
      </c>
      <c r="I34" s="16">
        <f>IF('[1]County View'!S33="",0,'[1]County View'!S33)</f>
        <v>0</v>
      </c>
      <c r="J34" s="17">
        <f t="shared" si="0"/>
        <v>224976</v>
      </c>
      <c r="K34" s="16">
        <f>IF('[1]County View'!X33="",0,'[1]County View'!X33)</f>
        <v>220999</v>
      </c>
      <c r="L34" s="18">
        <f t="shared" si="1"/>
        <v>0.98232255885072184</v>
      </c>
      <c r="N34" s="20"/>
      <c r="O34" s="20"/>
    </row>
    <row r="35" spans="1:15" s="22" customFormat="1" ht="12" customHeight="1">
      <c r="A35" s="21" t="s">
        <v>45</v>
      </c>
      <c r="B35" s="14" t="str">
        <f>IF(ISTEXT('[1]County View'!E34),'[1]County View'!E34,"Polling Place")</f>
        <v>VCA County</v>
      </c>
      <c r="C35" s="15">
        <f>'[1]County View'!L34</f>
        <v>300840</v>
      </c>
      <c r="D35" s="16">
        <f>IF('[1]County View'!N34="",0,'[1]County View'!N34)</f>
        <v>14694</v>
      </c>
      <c r="E35" s="16">
        <f>IF('[1]County View'!O34="",0,'[1]County View'!O34)</f>
        <v>677</v>
      </c>
      <c r="F35" s="16">
        <f>IF('[1]County View'!P34="",0,'[1]County View'!P34)</f>
        <v>0</v>
      </c>
      <c r="G35" s="16">
        <f>IF('[1]County View'!Q34="",0,'[1]County View'!Q34)</f>
        <v>31726</v>
      </c>
      <c r="H35" s="16">
        <f>IF('[1]County View'!R34="",0,'[1]County View'!R34)</f>
        <v>40</v>
      </c>
      <c r="I35" s="16">
        <f>IF('[1]County View'!S34="",0,'[1]County View'!S34)</f>
        <v>0</v>
      </c>
      <c r="J35" s="17">
        <f t="shared" si="0"/>
        <v>47137</v>
      </c>
      <c r="K35" s="16">
        <f>IF('[1]County View'!X34="",0,'[1]County View'!X34)</f>
        <v>46308</v>
      </c>
      <c r="L35" s="18">
        <f t="shared" si="1"/>
        <v>0.98241296645946918</v>
      </c>
      <c r="N35" s="20"/>
      <c r="O35" s="20"/>
    </row>
    <row r="36" spans="1:15" s="19" customFormat="1" ht="12" customHeight="1">
      <c r="A36" s="21" t="s">
        <v>46</v>
      </c>
      <c r="B36" s="14" t="str">
        <f>IF(ISTEXT('[1]County View'!E35),'[1]County View'!E35,"Polling Place")</f>
        <v xml:space="preserve">All Mail </v>
      </c>
      <c r="C36" s="15">
        <f>'[1]County View'!L35</f>
        <v>13753</v>
      </c>
      <c r="D36" s="16">
        <f>IF('[1]County View'!N35="",0,'[1]County View'!N35)</f>
        <v>588</v>
      </c>
      <c r="E36" s="16">
        <f>IF('[1]County View'!O35="",0,'[1]County View'!O35)</f>
        <v>88</v>
      </c>
      <c r="F36" s="16">
        <f>IF('[1]County View'!P35="",0,'[1]County View'!P35)</f>
        <v>0</v>
      </c>
      <c r="G36" s="16">
        <f>IF('[1]County View'!Q35="",0,'[1]County View'!Q35)</f>
        <v>682</v>
      </c>
      <c r="H36" s="16">
        <f>IF('[1]County View'!R35="",0,'[1]County View'!R35)</f>
        <v>1</v>
      </c>
      <c r="I36" s="16">
        <f>IF('[1]County View'!S35="",0,'[1]County View'!S35)</f>
        <v>0</v>
      </c>
      <c r="J36" s="17">
        <f t="shared" si="0"/>
        <v>1359</v>
      </c>
      <c r="K36" s="16">
        <f>IF('[1]County View'!X35="",0,'[1]County View'!X35)</f>
        <v>1357</v>
      </c>
      <c r="L36" s="18">
        <f t="shared" si="1"/>
        <v>0.9985283296541575</v>
      </c>
      <c r="N36" s="20"/>
      <c r="O36" s="20"/>
    </row>
    <row r="37" spans="1:15" s="19" customFormat="1" ht="12" customHeight="1">
      <c r="A37" s="21" t="s">
        <v>47</v>
      </c>
      <c r="B37" s="14" t="str">
        <f>IF(ISTEXT('[1]County View'!E36),'[1]County View'!E36,"Polling Place")</f>
        <v>VCA County</v>
      </c>
      <c r="C37" s="15">
        <f>'[1]County View'!L36</f>
        <v>1434698</v>
      </c>
      <c r="D37" s="16">
        <f>IF('[1]County View'!N36="",0,'[1]County View'!N36)</f>
        <v>4714</v>
      </c>
      <c r="E37" s="16">
        <f>IF('[1]County View'!O36="",0,'[1]County View'!O36)</f>
        <v>10962</v>
      </c>
      <c r="F37" s="16">
        <f>IF('[1]County View'!P36="",0,'[1]County View'!P36)</f>
        <v>0</v>
      </c>
      <c r="G37" s="16">
        <f>IF('[1]County View'!Q36="",0,'[1]County View'!Q36)</f>
        <v>117121</v>
      </c>
      <c r="H37" s="16">
        <f>IF('[1]County View'!R36="",0,'[1]County View'!R36)</f>
        <v>1</v>
      </c>
      <c r="I37" s="16">
        <f>IF('[1]County View'!S36="",0,'[1]County View'!S36)</f>
        <v>1</v>
      </c>
      <c r="J37" s="17">
        <f t="shared" si="0"/>
        <v>132799</v>
      </c>
      <c r="K37" s="16">
        <f>IF('[1]County View'!X36="",0,'[1]County View'!X36)</f>
        <v>129185</v>
      </c>
      <c r="L37" s="18">
        <f t="shared" si="1"/>
        <v>0.97278593965316007</v>
      </c>
      <c r="N37" s="20"/>
      <c r="O37" s="20"/>
    </row>
    <row r="38" spans="1:15" s="19" customFormat="1" ht="12" customHeight="1">
      <c r="A38" s="21" t="s">
        <v>48</v>
      </c>
      <c r="B38" s="14" t="str">
        <f>IF(ISTEXT('[1]County View'!E37),'[1]County View'!E37,"Polling Place")</f>
        <v>VCA County</v>
      </c>
      <c r="C38" s="15">
        <f>'[1]County View'!L37</f>
        <v>925566</v>
      </c>
      <c r="D38" s="16">
        <f>IF('[1]County View'!N37="",0,'[1]County View'!N37)</f>
        <v>18706</v>
      </c>
      <c r="E38" s="16">
        <f>IF('[1]County View'!O37="",0,'[1]County View'!O37)</f>
        <v>0</v>
      </c>
      <c r="F38" s="16">
        <f>IF('[1]County View'!P37="",0,'[1]County View'!P37)</f>
        <v>0</v>
      </c>
      <c r="G38" s="16">
        <f>IF('[1]County View'!Q37="",0,'[1]County View'!Q37)</f>
        <v>67300</v>
      </c>
      <c r="H38" s="16">
        <f>IF('[1]County View'!R37="",0,'[1]County View'!R37)</f>
        <v>69</v>
      </c>
      <c r="I38" s="16">
        <f>IF('[1]County View'!S37="",0,'[1]County View'!S37)</f>
        <v>0</v>
      </c>
      <c r="J38" s="17">
        <f t="shared" si="0"/>
        <v>86075</v>
      </c>
      <c r="K38" s="16">
        <f>IF('[1]County View'!X37="",0,'[1]County View'!X37)</f>
        <v>85217</v>
      </c>
      <c r="L38" s="18">
        <f t="shared" si="1"/>
        <v>0.99003194888178914</v>
      </c>
      <c r="N38" s="20"/>
      <c r="O38" s="20"/>
    </row>
    <row r="39" spans="1:15" s="19" customFormat="1" ht="12" customHeight="1">
      <c r="A39" s="21" t="s">
        <v>49</v>
      </c>
      <c r="B39" s="14" t="str">
        <f>IF(ISTEXT('[1]County View'!E38),'[1]County View'!E38,"Polling Place")</f>
        <v>VCA County</v>
      </c>
      <c r="C39" s="15">
        <f>'[1]County View'!L38</f>
        <v>39726</v>
      </c>
      <c r="D39" s="16">
        <f>IF('[1]County View'!N38="",0,'[1]County View'!N38)</f>
        <v>683</v>
      </c>
      <c r="E39" s="16">
        <f>IF('[1]County View'!O38="",0,'[1]County View'!O38)</f>
        <v>2</v>
      </c>
      <c r="F39" s="16">
        <f>IF('[1]County View'!P38="",0,'[1]County View'!P38)</f>
        <v>103</v>
      </c>
      <c r="G39" s="16">
        <f>IF('[1]County View'!Q38="",0,'[1]County View'!Q38)</f>
        <v>594</v>
      </c>
      <c r="H39" s="16">
        <f>IF('[1]County View'!R38="",0,'[1]County View'!R38)</f>
        <v>1</v>
      </c>
      <c r="I39" s="16">
        <f>IF('[1]County View'!S38="",0,'[1]County View'!S38)</f>
        <v>0</v>
      </c>
      <c r="J39" s="17">
        <f t="shared" si="0"/>
        <v>1383</v>
      </c>
      <c r="K39" s="16">
        <f>IF('[1]County View'!X38="",0,'[1]County View'!X38)</f>
        <v>1342</v>
      </c>
      <c r="L39" s="18">
        <f t="shared" si="1"/>
        <v>0.97035430224150399</v>
      </c>
      <c r="N39" s="20"/>
      <c r="O39" s="20"/>
    </row>
    <row r="40" spans="1:15" s="19" customFormat="1" ht="12" customHeight="1">
      <c r="A40" s="21" t="s">
        <v>50</v>
      </c>
      <c r="B40" s="14" t="str">
        <f>IF(ISTEXT('[1]County View'!E39),'[1]County View'!E39,"Polling Place")</f>
        <v>Polling Place</v>
      </c>
      <c r="C40" s="15">
        <f>'[1]County View'!L39</f>
        <v>1250740</v>
      </c>
      <c r="D40" s="16">
        <f>IF('[1]County View'!N39="",0,'[1]County View'!N39)</f>
        <v>8958</v>
      </c>
      <c r="E40" s="16">
        <f>IF('[1]County View'!O39="",0,'[1]County View'!O39)</f>
        <v>1183</v>
      </c>
      <c r="F40" s="16">
        <f>IF('[1]County View'!P39="",0,'[1]County View'!P39)</f>
        <v>0</v>
      </c>
      <c r="G40" s="16">
        <f>IF('[1]County View'!Q39="",0,'[1]County View'!Q39)</f>
        <v>71576</v>
      </c>
      <c r="H40" s="16">
        <f>IF('[1]County View'!R39="",0,'[1]County View'!R39)</f>
        <v>30</v>
      </c>
      <c r="I40" s="16">
        <f>IF('[1]County View'!S39="",0,'[1]County View'!S39)</f>
        <v>0</v>
      </c>
      <c r="J40" s="17">
        <f t="shared" si="0"/>
        <v>81747</v>
      </c>
      <c r="K40" s="16">
        <f>IF('[1]County View'!X39="",0,'[1]County View'!X39)</f>
        <v>80018</v>
      </c>
      <c r="L40" s="18">
        <f t="shared" si="1"/>
        <v>0.97884937673553774</v>
      </c>
      <c r="N40" s="20"/>
      <c r="O40" s="20"/>
    </row>
    <row r="41" spans="1:15" s="19" customFormat="1" ht="12" customHeight="1">
      <c r="A41" s="21" t="s">
        <v>51</v>
      </c>
      <c r="B41" s="14" t="str">
        <f>IF(ISTEXT('[1]County View'!E40),'[1]County View'!E40,"Polling Place")</f>
        <v>VCA County</v>
      </c>
      <c r="C41" s="15">
        <f>'[1]County View'!L40</f>
        <v>2024016</v>
      </c>
      <c r="D41" s="16">
        <f>IF('[1]County View'!N40="",0,'[1]County View'!N40)</f>
        <v>43624</v>
      </c>
      <c r="E41" s="16">
        <f>IF('[1]County View'!O40="",0,'[1]County View'!O40)</f>
        <v>0</v>
      </c>
      <c r="F41" s="16">
        <f>IF('[1]County View'!P40="",0,'[1]County View'!P40)</f>
        <v>0</v>
      </c>
      <c r="G41" s="16">
        <f>IF('[1]County View'!Q40="",0,'[1]County View'!Q40)</f>
        <v>250657</v>
      </c>
      <c r="H41" s="16">
        <f>IF('[1]County View'!R40="",0,'[1]County View'!R40)</f>
        <v>210</v>
      </c>
      <c r="I41" s="16">
        <f>IF('[1]County View'!S40="",0,'[1]County View'!S40)</f>
        <v>0</v>
      </c>
      <c r="J41" s="17">
        <f t="shared" si="0"/>
        <v>294491</v>
      </c>
      <c r="K41" s="16">
        <f>IF('[1]County View'!X40="",0,'[1]County View'!X40)</f>
        <v>292325</v>
      </c>
      <c r="L41" s="18">
        <f t="shared" si="1"/>
        <v>0.99264493651758456</v>
      </c>
      <c r="N41" s="20"/>
      <c r="O41" s="20"/>
    </row>
    <row r="42" spans="1:15" s="19" customFormat="1" ht="12" customHeight="1">
      <c r="A42" s="21" t="s">
        <v>52</v>
      </c>
      <c r="B42" s="14" t="str">
        <f>IF(ISTEXT('[1]County View'!E41),'[1]County View'!E41,"Polling Place")</f>
        <v>Polling Place</v>
      </c>
      <c r="C42" s="15">
        <f>'[1]County View'!L41</f>
        <v>534614</v>
      </c>
      <c r="D42" s="16">
        <f>IF('[1]County View'!N41="",0,'[1]County View'!N41)</f>
        <v>8526</v>
      </c>
      <c r="E42" s="16">
        <f>IF('[1]County View'!O41="",0,'[1]County View'!O41)</f>
        <v>744</v>
      </c>
      <c r="F42" s="16">
        <f>IF('[1]County View'!P41="",0,'[1]County View'!P41)</f>
        <v>0</v>
      </c>
      <c r="G42" s="16">
        <f>IF('[1]County View'!Q41="",0,'[1]County View'!Q41)</f>
        <v>53592</v>
      </c>
      <c r="H42" s="16">
        <f>IF('[1]County View'!R41="",0,'[1]County View'!R41)</f>
        <v>260</v>
      </c>
      <c r="I42" s="16">
        <f>IF('[1]County View'!S41="",0,'[1]County View'!S41)</f>
        <v>0</v>
      </c>
      <c r="J42" s="17">
        <f t="shared" si="0"/>
        <v>63122</v>
      </c>
      <c r="K42" s="16">
        <f>IF('[1]County View'!X41="",0,'[1]County View'!X41)</f>
        <v>62761</v>
      </c>
      <c r="L42" s="18">
        <f t="shared" si="1"/>
        <v>0.99428091632077564</v>
      </c>
      <c r="N42" s="20"/>
      <c r="O42" s="20"/>
    </row>
    <row r="43" spans="1:15" s="19" customFormat="1" ht="12" customHeight="1">
      <c r="A43" s="21" t="s">
        <v>53</v>
      </c>
      <c r="B43" s="14" t="str">
        <f>IF(ISTEXT('[1]County View'!E42),'[1]County View'!E42,"Polling Place")</f>
        <v>Polling Place</v>
      </c>
      <c r="C43" s="15">
        <f>'[1]County View'!L42</f>
        <v>404764</v>
      </c>
      <c r="D43" s="16">
        <f>IF('[1]County View'!N42="",0,'[1]County View'!N42)</f>
        <v>5234</v>
      </c>
      <c r="E43" s="16">
        <f>IF('[1]County View'!O42="",0,'[1]County View'!O42)</f>
        <v>259</v>
      </c>
      <c r="F43" s="16">
        <f>IF('[1]County View'!P42="",0,'[1]County View'!P42)</f>
        <v>0</v>
      </c>
      <c r="G43" s="16">
        <f>IF('[1]County View'!Q42="",0,'[1]County View'!Q42)</f>
        <v>26695</v>
      </c>
      <c r="H43" s="16">
        <f>IF('[1]County View'!R42="",0,'[1]County View'!R42)</f>
        <v>0</v>
      </c>
      <c r="I43" s="16">
        <f>IF('[1]County View'!S42="",0,'[1]County View'!S42)</f>
        <v>0</v>
      </c>
      <c r="J43" s="17">
        <f t="shared" si="0"/>
        <v>32188</v>
      </c>
      <c r="K43" s="16">
        <f>IF('[1]County View'!X42="",0,'[1]County View'!X42)</f>
        <v>31920</v>
      </c>
      <c r="L43" s="18">
        <f t="shared" si="1"/>
        <v>0.99167391574499819</v>
      </c>
      <c r="N43" s="20"/>
      <c r="O43" s="20"/>
    </row>
    <row r="44" spans="1:15" s="19" customFormat="1" ht="12" customHeight="1">
      <c r="A44" s="21" t="s">
        <v>54</v>
      </c>
      <c r="B44" s="14" t="str">
        <f>IF(ISTEXT('[1]County View'!E43),'[1]County View'!E43,"Polling Place")</f>
        <v>Polling Place</v>
      </c>
      <c r="C44" s="15">
        <f>'[1]County View'!L43</f>
        <v>184107</v>
      </c>
      <c r="D44" s="16">
        <f>IF('[1]County View'!N43="",0,'[1]County View'!N43)</f>
        <v>3809</v>
      </c>
      <c r="E44" s="16">
        <f>IF('[1]County View'!O43="",0,'[1]County View'!O43)</f>
        <v>808</v>
      </c>
      <c r="F44" s="16">
        <f>IF('[1]County View'!P43="",0,'[1]County View'!P43)</f>
        <v>0</v>
      </c>
      <c r="G44" s="16">
        <f>IF('[1]County View'!Q43="",0,'[1]County View'!Q43)</f>
        <v>17741</v>
      </c>
      <c r="H44" s="16">
        <f>IF('[1]County View'!R43="",0,'[1]County View'!R43)</f>
        <v>43</v>
      </c>
      <c r="I44" s="16">
        <f>IF('[1]County View'!S43="",0,'[1]County View'!S43)</f>
        <v>0</v>
      </c>
      <c r="J44" s="17">
        <f t="shared" si="0"/>
        <v>22401</v>
      </c>
      <c r="K44" s="16">
        <f>IF('[1]County View'!X43="",0,'[1]County View'!X43)</f>
        <v>22203</v>
      </c>
      <c r="L44" s="18">
        <f t="shared" si="1"/>
        <v>0.99116110887906794</v>
      </c>
      <c r="N44" s="20"/>
      <c r="O44" s="20"/>
    </row>
    <row r="45" spans="1:15" s="22" customFormat="1" ht="12" customHeight="1">
      <c r="A45" s="21" t="s">
        <v>55</v>
      </c>
      <c r="B45" s="14" t="str">
        <f>IF(ISTEXT('[1]County View'!E44),'[1]County View'!E44,"Polling Place")</f>
        <v>VCA County</v>
      </c>
      <c r="C45" s="15">
        <f>'[1]County View'!L44</f>
        <v>449561</v>
      </c>
      <c r="D45" s="16">
        <f>IF('[1]County View'!N44="",0,'[1]County View'!N44)</f>
        <v>14376</v>
      </c>
      <c r="E45" s="16">
        <f>IF('[1]County View'!O44="",0,'[1]County View'!O44)</f>
        <v>1</v>
      </c>
      <c r="F45" s="16">
        <f>IF('[1]County View'!P44="",0,'[1]County View'!P44)</f>
        <v>490</v>
      </c>
      <c r="G45" s="16">
        <f>IF('[1]County View'!Q44="",0,'[1]County View'!Q44)</f>
        <v>53637</v>
      </c>
      <c r="H45" s="16">
        <f>IF('[1]County View'!R44="",0,'[1]County View'!R44)</f>
        <v>91</v>
      </c>
      <c r="I45" s="16">
        <f>IF('[1]County View'!S44="",0,'[1]County View'!S44)</f>
        <v>0</v>
      </c>
      <c r="J45" s="17">
        <f t="shared" si="0"/>
        <v>68595</v>
      </c>
      <c r="K45" s="16">
        <f>IF('[1]County View'!X44="",0,'[1]County View'!X44)</f>
        <v>67681</v>
      </c>
      <c r="L45" s="18">
        <f t="shared" si="1"/>
        <v>0.98667541365988776</v>
      </c>
      <c r="N45" s="20"/>
      <c r="O45" s="20"/>
    </row>
    <row r="46" spans="1:15" s="19" customFormat="1" ht="12" customHeight="1">
      <c r="A46" s="21" t="s">
        <v>56</v>
      </c>
      <c r="B46" s="14" t="str">
        <f>IF(ISTEXT('[1]County View'!E45),'[1]County View'!E45,"Polling Place")</f>
        <v>Polling Place</v>
      </c>
      <c r="C46" s="15">
        <f>'[1]County View'!L45</f>
        <v>251759</v>
      </c>
      <c r="D46" s="16">
        <f>IF('[1]County View'!N45="",0,'[1]County View'!N45)</f>
        <v>9147</v>
      </c>
      <c r="E46" s="16">
        <f>IF('[1]County View'!O45="",0,'[1]County View'!O45)</f>
        <v>295</v>
      </c>
      <c r="F46" s="16">
        <f>IF('[1]County View'!P45="",0,'[1]County View'!P45)</f>
        <v>0</v>
      </c>
      <c r="G46" s="16">
        <f>IF('[1]County View'!Q45="",0,'[1]County View'!Q45)</f>
        <v>7250</v>
      </c>
      <c r="H46" s="16">
        <f>IF('[1]County View'!R45="",0,'[1]County View'!R45)</f>
        <v>36</v>
      </c>
      <c r="I46" s="16">
        <f>IF('[1]County View'!S45="",0,'[1]County View'!S45)</f>
        <v>0</v>
      </c>
      <c r="J46" s="17">
        <f t="shared" si="0"/>
        <v>16728</v>
      </c>
      <c r="K46" s="16">
        <f>IF('[1]County View'!X45="",0,'[1]County View'!X45)</f>
        <v>16421</v>
      </c>
      <c r="L46" s="18">
        <f t="shared" si="1"/>
        <v>0.98164753706360597</v>
      </c>
      <c r="N46" s="20"/>
      <c r="O46" s="20"/>
    </row>
    <row r="47" spans="1:15" s="19" customFormat="1" ht="12" customHeight="1">
      <c r="A47" s="21" t="s">
        <v>57</v>
      </c>
      <c r="B47" s="14" t="str">
        <f>IF(ISTEXT('[1]County View'!E46),'[1]County View'!E46,"Polling Place")</f>
        <v>VCA County</v>
      </c>
      <c r="C47" s="15">
        <f>'[1]County View'!L46</f>
        <v>1072754</v>
      </c>
      <c r="D47" s="16">
        <f>IF('[1]County View'!N46="",0,'[1]County View'!N46)</f>
        <v>24480</v>
      </c>
      <c r="E47" s="16">
        <f>IF('[1]County View'!O46="",0,'[1]County View'!O46)</f>
        <v>0</v>
      </c>
      <c r="F47" s="16">
        <f>IF('[1]County View'!P46="",0,'[1]County View'!P46)</f>
        <v>0</v>
      </c>
      <c r="G47" s="16">
        <f>IF('[1]County View'!Q46="",0,'[1]County View'!Q46)</f>
        <v>52099</v>
      </c>
      <c r="H47" s="16">
        <f>IF('[1]County View'!R46="",0,'[1]County View'!R46)</f>
        <v>111</v>
      </c>
      <c r="I47" s="16">
        <f>IF('[1]County View'!S46="",0,'[1]County View'!S46)</f>
        <v>0</v>
      </c>
      <c r="J47" s="17">
        <f t="shared" si="0"/>
        <v>76690</v>
      </c>
      <c r="K47" s="16">
        <f>IF('[1]County View'!X46="",0,'[1]County View'!X46)</f>
        <v>76084</v>
      </c>
      <c r="L47" s="18">
        <f t="shared" si="1"/>
        <v>0.99209805711305254</v>
      </c>
      <c r="N47" s="20"/>
      <c r="O47" s="20"/>
    </row>
    <row r="48" spans="1:15" s="19" customFormat="1" ht="12" customHeight="1">
      <c r="A48" s="21" t="s">
        <v>58</v>
      </c>
      <c r="B48" s="14" t="str">
        <f>IF(ISTEXT('[1]County View'!E47),'[1]County View'!E47,"Polling Place")</f>
        <v>VCA County</v>
      </c>
      <c r="C48" s="15">
        <f>'[1]County View'!L47</f>
        <v>173190</v>
      </c>
      <c r="D48" s="16">
        <f>IF('[1]County View'!N47="",0,'[1]County View'!N47)</f>
        <v>6444</v>
      </c>
      <c r="E48" s="16">
        <f>IF('[1]County View'!O47="",0,'[1]County View'!O47)</f>
        <v>445</v>
      </c>
      <c r="F48" s="16">
        <f>IF('[1]County View'!P47="",0,'[1]County View'!P47)</f>
        <v>0</v>
      </c>
      <c r="G48" s="16">
        <f>IF('[1]County View'!Q47="",0,'[1]County View'!Q47)</f>
        <v>13949</v>
      </c>
      <c r="H48" s="16">
        <f>IF('[1]County View'!R47="",0,'[1]County View'!R47)</f>
        <v>46</v>
      </c>
      <c r="I48" s="16">
        <f>IF('[1]County View'!S47="",0,'[1]County View'!S47)</f>
        <v>0</v>
      </c>
      <c r="J48" s="17">
        <f t="shared" si="0"/>
        <v>20884</v>
      </c>
      <c r="K48" s="16">
        <f>IF('[1]County View'!X47="",0,'[1]County View'!X47)</f>
        <v>20495</v>
      </c>
      <c r="L48" s="18">
        <f t="shared" si="1"/>
        <v>0.98137330013407398</v>
      </c>
      <c r="N48" s="20"/>
      <c r="O48" s="20"/>
    </row>
    <row r="49" spans="1:15" s="19" customFormat="1" ht="12" customHeight="1">
      <c r="A49" s="21" t="s">
        <v>59</v>
      </c>
      <c r="B49" s="14" t="str">
        <f>IF(ISTEXT('[1]County View'!E48),'[1]County View'!E48,"Polling Place")</f>
        <v>Polling Place</v>
      </c>
      <c r="C49" s="15">
        <f>'[1]County View'!L48</f>
        <v>117348</v>
      </c>
      <c r="D49" s="16">
        <f>IF('[1]County View'!N48="",0,'[1]County View'!N48)</f>
        <v>0</v>
      </c>
      <c r="E49" s="16">
        <f>IF('[1]County View'!O48="",0,'[1]County View'!O48)</f>
        <v>1</v>
      </c>
      <c r="F49" s="16">
        <f>IF('[1]County View'!P48="",0,'[1]County View'!P48)</f>
        <v>0</v>
      </c>
      <c r="G49" s="16">
        <f>IF('[1]County View'!Q48="",0,'[1]County View'!Q48)</f>
        <v>756</v>
      </c>
      <c r="H49" s="16">
        <f>IF('[1]County View'!R48="",0,'[1]County View'!R48)</f>
        <v>6</v>
      </c>
      <c r="I49" s="16">
        <f>IF('[1]County View'!S48="",0,'[1]County View'!S48)</f>
        <v>0</v>
      </c>
      <c r="J49" s="17">
        <f t="shared" si="0"/>
        <v>763</v>
      </c>
      <c r="K49" s="16">
        <f>IF('[1]County View'!X48="",0,'[1]County View'!X48)</f>
        <v>744</v>
      </c>
      <c r="L49" s="18">
        <f t="shared" si="1"/>
        <v>0.97509829619921362</v>
      </c>
      <c r="N49" s="20"/>
      <c r="O49" s="20"/>
    </row>
    <row r="50" spans="1:15" s="19" customFormat="1" ht="12" customHeight="1">
      <c r="A50" s="21" t="s">
        <v>60</v>
      </c>
      <c r="B50" s="14" t="str">
        <f>IF(ISTEXT('[1]County View'!E49),'[1]County View'!E49,"Polling Place")</f>
        <v xml:space="preserve">All Mail </v>
      </c>
      <c r="C50" s="15">
        <f>'[1]County View'!L49</f>
        <v>2232</v>
      </c>
      <c r="D50" s="16">
        <f>IF('[1]County View'!N49="",0,'[1]County View'!N49)</f>
        <v>0</v>
      </c>
      <c r="E50" s="16">
        <f>IF('[1]County View'!O49="",0,'[1]County View'!O49)</f>
        <v>30</v>
      </c>
      <c r="F50" s="16">
        <f>IF('[1]County View'!P49="",0,'[1]County View'!P49)</f>
        <v>0</v>
      </c>
      <c r="G50" s="16">
        <f>IF('[1]County View'!Q49="",0,'[1]County View'!Q49)</f>
        <v>234</v>
      </c>
      <c r="H50" s="16">
        <f>IF('[1]County View'!R49="",0,'[1]County View'!R49)</f>
        <v>1</v>
      </c>
      <c r="I50" s="16">
        <f>IF('[1]County View'!S49="",0,'[1]County View'!S49)</f>
        <v>0</v>
      </c>
      <c r="J50" s="17">
        <f t="shared" si="0"/>
        <v>265</v>
      </c>
      <c r="K50" s="16">
        <f>IF('[1]County View'!X49="",0,'[1]County View'!X49)</f>
        <v>261</v>
      </c>
      <c r="L50" s="18">
        <f t="shared" si="1"/>
        <v>0.98490566037735849</v>
      </c>
      <c r="N50" s="20"/>
      <c r="O50" s="20"/>
    </row>
    <row r="51" spans="1:15" s="19" customFormat="1" ht="12" customHeight="1">
      <c r="A51" s="21" t="s">
        <v>61</v>
      </c>
      <c r="B51" s="14" t="str">
        <f>IF(ISTEXT('[1]County View'!E50),'[1]County View'!E50,"Polling Place")</f>
        <v>Polling Place</v>
      </c>
      <c r="C51" s="15">
        <f>'[1]County View'!L50</f>
        <v>28842</v>
      </c>
      <c r="D51" s="16">
        <f>IF('[1]County View'!N50="",0,'[1]County View'!N50)</f>
        <v>776</v>
      </c>
      <c r="E51" s="16">
        <f>IF('[1]County View'!O50="",0,'[1]County View'!O50)</f>
        <v>193</v>
      </c>
      <c r="F51" s="16">
        <f>IF('[1]County View'!P50="",0,'[1]County View'!P50)</f>
        <v>0</v>
      </c>
      <c r="G51" s="16">
        <f>IF('[1]County View'!Q50="",0,'[1]County View'!Q50)</f>
        <v>3649</v>
      </c>
      <c r="H51" s="16">
        <f>IF('[1]County View'!R50="",0,'[1]County View'!R50)</f>
        <v>2</v>
      </c>
      <c r="I51" s="16">
        <f>IF('[1]County View'!S50="",0,'[1]County View'!S50)</f>
        <v>0</v>
      </c>
      <c r="J51" s="17">
        <f t="shared" si="0"/>
        <v>4620</v>
      </c>
      <c r="K51" s="16">
        <f>IF('[1]County View'!X50="",0,'[1]County View'!X50)</f>
        <v>4590</v>
      </c>
      <c r="L51" s="18">
        <f t="shared" si="1"/>
        <v>0.99350649350649356</v>
      </c>
      <c r="N51" s="20"/>
      <c r="O51" s="20"/>
    </row>
    <row r="52" spans="1:15" s="19" customFormat="1" ht="12" customHeight="1">
      <c r="A52" s="21" t="s">
        <v>62</v>
      </c>
      <c r="B52" s="14" t="str">
        <f>IF(ISTEXT('[1]County View'!E51),'[1]County View'!E51,"Polling Place")</f>
        <v>Polling Place</v>
      </c>
      <c r="C52" s="15">
        <f>'[1]County View'!L51</f>
        <v>281500</v>
      </c>
      <c r="D52" s="16">
        <f>IF('[1]County View'!N51="",0,'[1]County View'!N51)</f>
        <v>0</v>
      </c>
      <c r="E52" s="16">
        <f>IF('[1]County View'!O51="",0,'[1]County View'!O51)</f>
        <v>2883</v>
      </c>
      <c r="F52" s="16">
        <f>IF('[1]County View'!P51="",0,'[1]County View'!P51)</f>
        <v>19</v>
      </c>
      <c r="G52" s="16">
        <f>IF('[1]County View'!Q51="",0,'[1]County View'!Q51)</f>
        <v>20219</v>
      </c>
      <c r="H52" s="16">
        <f>IF('[1]County View'!R51="",0,'[1]County View'!R51)</f>
        <v>23</v>
      </c>
      <c r="I52" s="16">
        <f>IF('[1]County View'!S51="",0,'[1]County View'!S51)</f>
        <v>5</v>
      </c>
      <c r="J52" s="17">
        <f t="shared" si="0"/>
        <v>23149</v>
      </c>
      <c r="K52" s="16">
        <f>IF('[1]County View'!X51="",0,'[1]County View'!X51)</f>
        <v>23054</v>
      </c>
      <c r="L52" s="18">
        <f t="shared" si="1"/>
        <v>0.99589615102164242</v>
      </c>
      <c r="N52" s="20"/>
      <c r="O52" s="20"/>
    </row>
    <row r="53" spans="1:15" s="19" customFormat="1" ht="12" customHeight="1">
      <c r="A53" s="21" t="s">
        <v>63</v>
      </c>
      <c r="B53" s="14" t="str">
        <f>IF(ISTEXT('[1]County View'!E52),'[1]County View'!E52,"Polling Place")</f>
        <v>VCA County</v>
      </c>
      <c r="C53" s="15">
        <f>'[1]County View'!L52</f>
        <v>321786</v>
      </c>
      <c r="D53" s="16">
        <f>IF('[1]County View'!N52="",0,'[1]County View'!N52)</f>
        <v>9342</v>
      </c>
      <c r="E53" s="16">
        <f>IF('[1]County View'!O52="",0,'[1]County View'!O52)</f>
        <v>599</v>
      </c>
      <c r="F53" s="16">
        <f>IF('[1]County View'!P52="",0,'[1]County View'!P52)</f>
        <v>0</v>
      </c>
      <c r="G53" s="16">
        <f>IF('[1]County View'!Q52="",0,'[1]County View'!Q52)</f>
        <v>20278</v>
      </c>
      <c r="H53" s="16">
        <f>IF('[1]County View'!R52="",0,'[1]County View'!R52)</f>
        <v>66</v>
      </c>
      <c r="I53" s="16">
        <f>IF('[1]County View'!S52="",0,'[1]County View'!S52)</f>
        <v>0</v>
      </c>
      <c r="J53" s="17">
        <f t="shared" si="0"/>
        <v>30285</v>
      </c>
      <c r="K53" s="16">
        <f>IF('[1]County View'!X52="",0,'[1]County View'!X52)</f>
        <v>29410</v>
      </c>
      <c r="L53" s="18">
        <f t="shared" si="1"/>
        <v>0.97110780914644212</v>
      </c>
      <c r="N53" s="20"/>
      <c r="O53" s="20"/>
    </row>
    <row r="54" spans="1:15" s="22" customFormat="1" ht="12" customHeight="1">
      <c r="A54" s="21" t="s">
        <v>64</v>
      </c>
      <c r="B54" s="14" t="str">
        <f>IF(ISTEXT('[1]County View'!E53),'[1]County View'!E53,"Polling Place")</f>
        <v>VCA County</v>
      </c>
      <c r="C54" s="15">
        <f>'[1]County View'!L53</f>
        <v>303394</v>
      </c>
      <c r="D54" s="16">
        <f>IF('[1]County View'!N53="",0,'[1]County View'!N53)</f>
        <v>2922</v>
      </c>
      <c r="E54" s="16">
        <f>IF('[1]County View'!O53="",0,'[1]County View'!O53)</f>
        <v>57</v>
      </c>
      <c r="F54" s="16">
        <f>IF('[1]County View'!P53="",0,'[1]County View'!P53)</f>
        <v>0</v>
      </c>
      <c r="G54" s="16">
        <f>IF('[1]County View'!Q53="",0,'[1]County View'!Q53)</f>
        <v>8789</v>
      </c>
      <c r="H54" s="16">
        <f>IF('[1]County View'!R53="",0,'[1]County View'!R53)</f>
        <v>16</v>
      </c>
      <c r="I54" s="16">
        <f>IF('[1]County View'!S53="",0,'[1]County View'!S53)</f>
        <v>0</v>
      </c>
      <c r="J54" s="17">
        <f t="shared" si="0"/>
        <v>11784</v>
      </c>
      <c r="K54" s="16">
        <f>IF('[1]County View'!X53="",0,'[1]County View'!X53)</f>
        <v>11653</v>
      </c>
      <c r="L54" s="18">
        <f t="shared" si="1"/>
        <v>0.98888323150033941</v>
      </c>
      <c r="N54" s="20"/>
      <c r="O54" s="20"/>
    </row>
    <row r="55" spans="1:15" s="22" customFormat="1" ht="12" customHeight="1">
      <c r="A55" s="21" t="s">
        <v>65</v>
      </c>
      <c r="B55" s="14" t="str">
        <f>IF(ISTEXT('[1]County View'!E54),'[1]County View'!E54,"Polling Place")</f>
        <v>Polling Place</v>
      </c>
      <c r="C55" s="15">
        <f>'[1]County View'!L54</f>
        <v>55914</v>
      </c>
      <c r="D55" s="16">
        <f>IF('[1]County View'!N54="",0,'[1]County View'!N54)</f>
        <v>872</v>
      </c>
      <c r="E55" s="16">
        <f>IF('[1]County View'!O54="",0,'[1]County View'!O54)</f>
        <v>214</v>
      </c>
      <c r="F55" s="16">
        <f>IF('[1]County View'!P54="",0,'[1]County View'!P54)</f>
        <v>0</v>
      </c>
      <c r="G55" s="16">
        <f>IF('[1]County View'!Q54="",0,'[1]County View'!Q54)</f>
        <v>1671</v>
      </c>
      <c r="H55" s="16">
        <f>IF('[1]County View'!R54="",0,'[1]County View'!R54)</f>
        <v>2</v>
      </c>
      <c r="I55" s="16">
        <f>IF('[1]County View'!S54="",0,'[1]County View'!S54)</f>
        <v>0</v>
      </c>
      <c r="J55" s="17">
        <f t="shared" si="0"/>
        <v>2759</v>
      </c>
      <c r="K55" s="16">
        <f>IF('[1]County View'!X54="",0,'[1]County View'!X54)</f>
        <v>2751</v>
      </c>
      <c r="L55" s="18">
        <f t="shared" si="1"/>
        <v>0.99710039869517941</v>
      </c>
      <c r="N55" s="20"/>
      <c r="O55" s="20"/>
    </row>
    <row r="56" spans="1:15" s="22" customFormat="1" ht="12" customHeight="1">
      <c r="A56" s="21" t="s">
        <v>66</v>
      </c>
      <c r="B56" s="14" t="str">
        <f>IF(ISTEXT('[1]County View'!E55),'[1]County View'!E55,"Polling Place")</f>
        <v>Polling Place</v>
      </c>
      <c r="C56" s="15">
        <f>'[1]County View'!L55</f>
        <v>38147</v>
      </c>
      <c r="D56" s="16">
        <f>IF('[1]County View'!N55="",0,'[1]County View'!N55)</f>
        <v>1585</v>
      </c>
      <c r="E56" s="16">
        <f>IF('[1]County View'!O55="",0,'[1]County View'!O55)</f>
        <v>24</v>
      </c>
      <c r="F56" s="16">
        <f>IF('[1]County View'!P55="",0,'[1]County View'!P55)</f>
        <v>0</v>
      </c>
      <c r="G56" s="16">
        <f>IF('[1]County View'!Q55="",0,'[1]County View'!Q55)</f>
        <v>3451</v>
      </c>
      <c r="H56" s="16">
        <f>IF('[1]County View'!R55="",0,'[1]County View'!R55)</f>
        <v>4</v>
      </c>
      <c r="I56" s="16">
        <f>IF('[1]County View'!S55="",0,'[1]County View'!S55)</f>
        <v>0</v>
      </c>
      <c r="J56" s="17">
        <f t="shared" si="0"/>
        <v>5064</v>
      </c>
      <c r="K56" s="16">
        <f>IF('[1]County View'!X55="",0,'[1]County View'!X55)</f>
        <v>4959</v>
      </c>
      <c r="L56" s="18">
        <f t="shared" si="1"/>
        <v>0.97926540284360186</v>
      </c>
      <c r="N56" s="20"/>
      <c r="O56" s="20"/>
    </row>
    <row r="57" spans="1:15" s="22" customFormat="1" ht="12" customHeight="1">
      <c r="A57" s="21" t="s">
        <v>67</v>
      </c>
      <c r="B57" s="14" t="str">
        <f>IF(ISTEXT('[1]County View'!E56),'[1]County View'!E56,"Polling Place")</f>
        <v>Polling Place</v>
      </c>
      <c r="C57" s="15">
        <f>'[1]County View'!L56</f>
        <v>7733</v>
      </c>
      <c r="D57" s="16">
        <f>IF('[1]County View'!N56="",0,'[1]County View'!N56)</f>
        <v>300</v>
      </c>
      <c r="E57" s="16">
        <f>IF('[1]County View'!O56="",0,'[1]County View'!O56)</f>
        <v>47</v>
      </c>
      <c r="F57" s="16">
        <f>IF('[1]County View'!P56="",0,'[1]County View'!P56)</f>
        <v>0</v>
      </c>
      <c r="G57" s="16">
        <f>IF('[1]County View'!Q56="",0,'[1]County View'!Q56)</f>
        <v>490</v>
      </c>
      <c r="H57" s="16">
        <f>IF('[1]County View'!R56="",0,'[1]County View'!R56)</f>
        <v>0</v>
      </c>
      <c r="I57" s="16">
        <f>IF('[1]County View'!S56="",0,'[1]County View'!S56)</f>
        <v>0</v>
      </c>
      <c r="J57" s="17">
        <f t="shared" si="0"/>
        <v>837</v>
      </c>
      <c r="K57" s="16">
        <f>IF('[1]County View'!X56="",0,'[1]County View'!X56)</f>
        <v>830</v>
      </c>
      <c r="L57" s="18">
        <f t="shared" si="1"/>
        <v>0.99163679808841099</v>
      </c>
      <c r="N57" s="20"/>
      <c r="O57" s="20"/>
    </row>
    <row r="58" spans="1:15" s="22" customFormat="1" ht="12" customHeight="1">
      <c r="A58" s="21" t="s">
        <v>68</v>
      </c>
      <c r="B58" s="14" t="str">
        <f>IF(ISTEXT('[1]County View'!E57),'[1]County View'!E57,"Polling Place")</f>
        <v>Polling Place</v>
      </c>
      <c r="C58" s="15">
        <f>'[1]County View'!L57</f>
        <v>226154</v>
      </c>
      <c r="D58" s="16">
        <f>IF('[1]County View'!N57="",0,'[1]County View'!N57)</f>
        <v>2953</v>
      </c>
      <c r="E58" s="16">
        <f>IF('[1]County View'!O57="",0,'[1]County View'!O57)</f>
        <v>0</v>
      </c>
      <c r="F58" s="16">
        <f>IF('[1]County View'!P57="",0,'[1]County View'!P57)</f>
        <v>0</v>
      </c>
      <c r="G58" s="16">
        <f>IF('[1]County View'!Q57="",0,'[1]County View'!Q57)</f>
        <v>12905</v>
      </c>
      <c r="H58" s="16">
        <f>IF('[1]County View'!R57="",0,'[1]County View'!R57)</f>
        <v>8</v>
      </c>
      <c r="I58" s="16">
        <f>IF('[1]County View'!S57="",0,'[1]County View'!S57)</f>
        <v>0</v>
      </c>
      <c r="J58" s="17">
        <f t="shared" si="0"/>
        <v>15866</v>
      </c>
      <c r="K58" s="16">
        <f>IF('[1]County View'!X57="",0,'[1]County View'!X57)</f>
        <v>15486</v>
      </c>
      <c r="L58" s="18">
        <f t="shared" si="1"/>
        <v>0.9760494138409177</v>
      </c>
      <c r="N58" s="20"/>
      <c r="O58" s="20"/>
    </row>
    <row r="59" spans="1:15" s="22" customFormat="1" ht="12" customHeight="1">
      <c r="A59" s="21" t="s">
        <v>69</v>
      </c>
      <c r="B59" s="14" t="str">
        <f>IF(ISTEXT('[1]County View'!E58),'[1]County View'!E58,"Polling Place")</f>
        <v>VCA County</v>
      </c>
      <c r="C59" s="15">
        <f>'[1]County View'!L58</f>
        <v>36701</v>
      </c>
      <c r="D59" s="16">
        <f>IF('[1]County View'!N58="",0,'[1]County View'!N58)</f>
        <v>919</v>
      </c>
      <c r="E59" s="16">
        <f>IF('[1]County View'!O58="",0,'[1]County View'!O58)</f>
        <v>80</v>
      </c>
      <c r="F59" s="16">
        <f>IF('[1]County View'!P58="",0,'[1]County View'!P58)</f>
        <v>0</v>
      </c>
      <c r="G59" s="16">
        <f>IF('[1]County View'!Q58="",0,'[1]County View'!Q58)</f>
        <v>304</v>
      </c>
      <c r="H59" s="16">
        <f>IF('[1]County View'!R58="",0,'[1]County View'!R58)</f>
        <v>4</v>
      </c>
      <c r="I59" s="16">
        <f>IF('[1]County View'!S58="",0,'[1]County View'!S58)</f>
        <v>0</v>
      </c>
      <c r="J59" s="17">
        <f t="shared" si="0"/>
        <v>1307</v>
      </c>
      <c r="K59" s="16">
        <f>IF('[1]County View'!X58="",0,'[1]County View'!X58)</f>
        <v>1277</v>
      </c>
      <c r="L59" s="18">
        <f t="shared" si="1"/>
        <v>0.97704667176740623</v>
      </c>
      <c r="N59" s="20"/>
      <c r="O59" s="20"/>
    </row>
    <row r="60" spans="1:15" s="22" customFormat="1" ht="12" customHeight="1">
      <c r="A60" s="21" t="s">
        <v>70</v>
      </c>
      <c r="B60" s="14" t="str">
        <f>IF(ISTEXT('[1]County View'!E59),'[1]County View'!E59,"Polling Place")</f>
        <v>VCA County</v>
      </c>
      <c r="C60" s="15">
        <f>'[1]County View'!L59</f>
        <v>534179</v>
      </c>
      <c r="D60" s="16">
        <f>IF('[1]County View'!N59="",0,'[1]County View'!N59)</f>
        <v>11578</v>
      </c>
      <c r="E60" s="16">
        <f>IF('[1]County View'!O59="",0,'[1]County View'!O59)</f>
        <v>76</v>
      </c>
      <c r="F60" s="16">
        <f>IF('[1]County View'!P59="",0,'[1]County View'!P59)</f>
        <v>0</v>
      </c>
      <c r="G60" s="16">
        <f>IF('[1]County View'!Q59="",0,'[1]County View'!Q59)</f>
        <v>8257</v>
      </c>
      <c r="H60" s="16">
        <f>IF('[1]County View'!R59="",0,'[1]County View'!R59)</f>
        <v>53</v>
      </c>
      <c r="I60" s="16">
        <f>IF('[1]County View'!S59="",0,'[1]County View'!S59)</f>
        <v>0</v>
      </c>
      <c r="J60" s="17">
        <f t="shared" si="0"/>
        <v>19964</v>
      </c>
      <c r="K60" s="16">
        <f>IF('[1]County View'!X59="",0,'[1]County View'!X59)</f>
        <v>19748</v>
      </c>
      <c r="L60" s="18">
        <f t="shared" si="1"/>
        <v>0.98918052494490083</v>
      </c>
      <c r="N60" s="20"/>
      <c r="O60" s="20"/>
    </row>
    <row r="61" spans="1:15" s="22" customFormat="1" ht="12" customHeight="1">
      <c r="A61" s="21" t="s">
        <v>71</v>
      </c>
      <c r="B61" s="14" t="str">
        <f>IF(ISTEXT('[1]County View'!E60),'[1]County View'!E60,"Polling Place")</f>
        <v>VCA County</v>
      </c>
      <c r="C61" s="15">
        <f>'[1]County View'!L60</f>
        <v>124637</v>
      </c>
      <c r="D61" s="16">
        <f>IF('[1]County View'!N60="",0,'[1]County View'!N60)</f>
        <v>155</v>
      </c>
      <c r="E61" s="16">
        <f>IF('[1]County View'!O60="",0,'[1]County View'!O60)</f>
        <v>0</v>
      </c>
      <c r="F61" s="16">
        <f>IF('[1]County View'!P60="",0,'[1]County View'!P60)</f>
        <v>0</v>
      </c>
      <c r="G61" s="16">
        <f>IF('[1]County View'!Q60="",0,'[1]County View'!Q60)</f>
        <v>12433</v>
      </c>
      <c r="H61" s="16">
        <f>IF('[1]County View'!R60="",0,'[1]County View'!R60)</f>
        <v>84</v>
      </c>
      <c r="I61" s="16">
        <f>IF('[1]County View'!S60="",0,'[1]County View'!S60)</f>
        <v>0</v>
      </c>
      <c r="J61" s="17">
        <f t="shared" si="0"/>
        <v>12672</v>
      </c>
      <c r="K61" s="16">
        <f>IF('[1]County View'!X60="",0,'[1]County View'!X60)</f>
        <v>12498</v>
      </c>
      <c r="L61" s="18">
        <f t="shared" si="1"/>
        <v>0.98626893939393945</v>
      </c>
      <c r="N61" s="20"/>
      <c r="O61" s="20"/>
    </row>
    <row r="62" spans="1:15" s="22" customFormat="1" ht="12" customHeight="1">
      <c r="A62" s="21" t="s">
        <v>72</v>
      </c>
      <c r="B62" s="14" t="str">
        <f>IF(ISTEXT('[1]County View'!E61),'[1]County View'!E61,"Polling Place")</f>
        <v>Polling Place</v>
      </c>
      <c r="C62" s="15">
        <f>'[1]County View'!L61</f>
        <v>46413</v>
      </c>
      <c r="D62" s="16">
        <f>IF('[1]County View'!N61="",0,'[1]County View'!N61)</f>
        <v>1503</v>
      </c>
      <c r="E62" s="16">
        <f>IF('[1]County View'!O61="",0,'[1]County View'!O61)</f>
        <v>96</v>
      </c>
      <c r="F62" s="16">
        <f>IF('[1]County View'!P61="",0,'[1]County View'!P61)</f>
        <v>0</v>
      </c>
      <c r="G62" s="16">
        <f>IF('[1]County View'!Q61="",0,'[1]County View'!Q61)</f>
        <v>2359</v>
      </c>
      <c r="H62" s="16">
        <f>IF('[1]County View'!R61="",0,'[1]County View'!R61)</f>
        <v>3</v>
      </c>
      <c r="I62" s="16">
        <f>IF('[1]County View'!S61="",0,'[1]County View'!S61)</f>
        <v>0</v>
      </c>
      <c r="J62" s="17">
        <f t="shared" si="0"/>
        <v>3961</v>
      </c>
      <c r="K62" s="16">
        <f>IF('[1]County View'!X61="",0,'[1]County View'!X61)</f>
        <v>3885</v>
      </c>
      <c r="L62" s="18">
        <f t="shared" si="1"/>
        <v>0.98081292602878056</v>
      </c>
      <c r="N62" s="20"/>
      <c r="O62" s="20"/>
    </row>
    <row r="63" spans="1:15" s="25" customFormat="1">
      <c r="A63" s="42" t="s">
        <v>73</v>
      </c>
      <c r="B63" s="43"/>
      <c r="C63" s="23">
        <f>'[1]County View'!L62</f>
        <v>23219733</v>
      </c>
      <c r="D63" s="23">
        <f>IF('[1]County View'!N62="",0,'[1]County View'!N62)</f>
        <v>471037</v>
      </c>
      <c r="E63" s="23">
        <f>IF('[1]County View'!O62="",0,'[1]County View'!O62)</f>
        <v>26382</v>
      </c>
      <c r="F63" s="23">
        <f>IF('[1]County View'!P62="",0,'[1]County View'!P62)</f>
        <v>2024</v>
      </c>
      <c r="G63" s="23">
        <f>IF('[1]County View'!Q62="",0,'[1]County View'!Q62)</f>
        <v>1531587</v>
      </c>
      <c r="H63" s="23">
        <f>IF('[1]County View'!R62="",0,'[1]County View'!R62)</f>
        <v>2485</v>
      </c>
      <c r="I63" s="23">
        <f>IF('[1]County View'!S62="",0,'[1]County View'!S62)</f>
        <v>7</v>
      </c>
      <c r="J63" s="23">
        <f t="shared" si="0"/>
        <v>2033522</v>
      </c>
      <c r="K63" s="23">
        <f>IF('[1]County View'!X62="",0,'[1]County View'!X62)</f>
        <v>2005575</v>
      </c>
      <c r="L63" s="24">
        <f>K63/J63</f>
        <v>0.98625684895467081</v>
      </c>
    </row>
    <row r="64" spans="1:15" ht="25.5" customHeight="1">
      <c r="A64" s="44" t="s">
        <v>74</v>
      </c>
      <c r="B64" s="44"/>
      <c r="C64" s="44"/>
      <c r="D64" s="44"/>
      <c r="E64" s="44"/>
      <c r="F64" s="44"/>
      <c r="G64" s="44"/>
      <c r="H64" s="44"/>
      <c r="I64" s="44"/>
      <c r="J64" s="44"/>
      <c r="K64" s="44"/>
      <c r="L64" s="44"/>
    </row>
    <row r="67" spans="1:11">
      <c r="A67" s="1"/>
      <c r="B67" s="1"/>
      <c r="C67" s="1"/>
      <c r="K67" s="26"/>
    </row>
    <row r="69" spans="1:11">
      <c r="A69" s="1"/>
      <c r="B69" s="1"/>
      <c r="C69" s="1"/>
      <c r="K69" s="26"/>
    </row>
    <row r="70" spans="1:11">
      <c r="A70" s="1"/>
      <c r="B70" s="1"/>
      <c r="C70" s="1"/>
      <c r="K70" s="26"/>
    </row>
  </sheetData>
  <mergeCells count="5">
    <mergeCell ref="A1:L1"/>
    <mergeCell ref="D3:J3"/>
    <mergeCell ref="K3:L3"/>
    <mergeCell ref="A63:B63"/>
    <mergeCell ref="A64:L64"/>
  </mergeCells>
  <printOptions horizontalCentered="1"/>
  <pageMargins left="0.25" right="0.25" top="0.75" bottom="0.75" header="0.3" footer="0.3"/>
  <pageSetup scale="78" orientation="portrait" horizontalDpi="1200" verticalDpi="1200" r:id="rId1"/>
  <headerFooter>
    <oddHeader>&amp;C
November 4, 2025 Statewide Special Election
VoteCal Vote By Mail (VBM) Ballot statistics as of: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90D62-2DAC-4FE4-9CCD-52825111FF7D}">
  <sheetPr codeName="Sheet24">
    <pageSetUpPr fitToPage="1"/>
  </sheetPr>
  <dimension ref="A1:D46"/>
  <sheetViews>
    <sheetView tabSelected="1" workbookViewId="0">
      <selection activeCell="F8" sqref="F8"/>
    </sheetView>
  </sheetViews>
  <sheetFormatPr defaultColWidth="9.28515625" defaultRowHeight="15"/>
  <cols>
    <col min="1" max="1" width="17.5703125" customWidth="1"/>
    <col min="2" max="2" width="10.140625" customWidth="1"/>
    <col min="3" max="3" width="18.7109375" customWidth="1"/>
    <col min="4" max="4" width="102" customWidth="1"/>
    <col min="6" max="6" width="17.28515625" customWidth="1"/>
  </cols>
  <sheetData>
    <row r="1" spans="1:4" ht="18.75">
      <c r="A1" s="45" t="s">
        <v>75</v>
      </c>
      <c r="B1" s="46"/>
      <c r="C1" s="30" t="s">
        <v>76</v>
      </c>
      <c r="D1" s="30" t="s">
        <v>77</v>
      </c>
    </row>
    <row r="2" spans="1:4">
      <c r="A2" s="47"/>
      <c r="B2" s="48"/>
      <c r="C2" s="31" t="s">
        <v>78</v>
      </c>
      <c r="D2" s="32" t="s">
        <v>79</v>
      </c>
    </row>
    <row r="3" spans="1:4" ht="30">
      <c r="A3" s="49"/>
      <c r="B3" s="50"/>
      <c r="C3" s="31" t="s">
        <v>4</v>
      </c>
      <c r="D3" s="32" t="s">
        <v>80</v>
      </c>
    </row>
    <row r="4" spans="1:4" ht="60">
      <c r="A4" s="51" t="s">
        <v>0</v>
      </c>
      <c r="B4" s="52"/>
      <c r="C4" s="33" t="s">
        <v>5</v>
      </c>
      <c r="D4" s="32" t="s">
        <v>81</v>
      </c>
    </row>
    <row r="5" spans="1:4" ht="45">
      <c r="A5" s="53" t="s">
        <v>82</v>
      </c>
      <c r="B5" s="54"/>
      <c r="C5" s="34" t="s">
        <v>6</v>
      </c>
      <c r="D5" s="32" t="s">
        <v>83</v>
      </c>
    </row>
    <row r="6" spans="1:4" ht="45">
      <c r="A6" s="55"/>
      <c r="B6" s="56"/>
      <c r="C6" s="34" t="s">
        <v>7</v>
      </c>
      <c r="D6" s="32" t="s">
        <v>84</v>
      </c>
    </row>
    <row r="7" spans="1:4" ht="45">
      <c r="A7" s="55"/>
      <c r="B7" s="56"/>
      <c r="C7" s="34" t="s">
        <v>8</v>
      </c>
      <c r="D7" s="32" t="s">
        <v>85</v>
      </c>
    </row>
    <row r="8" spans="1:4" ht="45">
      <c r="A8" s="55"/>
      <c r="B8" s="56"/>
      <c r="C8" s="34" t="s">
        <v>9</v>
      </c>
      <c r="D8" s="32" t="s">
        <v>86</v>
      </c>
    </row>
    <row r="9" spans="1:4" ht="45">
      <c r="A9" s="55"/>
      <c r="B9" s="56"/>
      <c r="C9" s="34" t="s">
        <v>10</v>
      </c>
      <c r="D9" s="32" t="s">
        <v>87</v>
      </c>
    </row>
    <row r="10" spans="1:4" ht="45">
      <c r="A10" s="55"/>
      <c r="B10" s="56"/>
      <c r="C10" s="34" t="s">
        <v>11</v>
      </c>
      <c r="D10" s="32" t="s">
        <v>88</v>
      </c>
    </row>
    <row r="11" spans="1:4" ht="45">
      <c r="A11" s="55"/>
      <c r="B11" s="56"/>
      <c r="C11" s="34" t="s">
        <v>12</v>
      </c>
      <c r="D11" s="32" t="s">
        <v>89</v>
      </c>
    </row>
    <row r="12" spans="1:4" ht="24">
      <c r="A12" s="57" t="s">
        <v>90</v>
      </c>
      <c r="B12" s="58"/>
      <c r="C12" s="35" t="s">
        <v>13</v>
      </c>
      <c r="D12" s="32" t="s">
        <v>91</v>
      </c>
    </row>
    <row r="13" spans="1:4" ht="30">
      <c r="A13" s="59"/>
      <c r="B13" s="60"/>
      <c r="C13" s="35" t="s">
        <v>14</v>
      </c>
      <c r="D13" s="32" t="s">
        <v>92</v>
      </c>
    </row>
    <row r="14" spans="1:4">
      <c r="D14" s="36"/>
    </row>
    <row r="15" spans="1:4">
      <c r="D15" s="36"/>
    </row>
    <row r="16" spans="1:4">
      <c r="D16" s="36"/>
    </row>
    <row r="17" spans="4:4">
      <c r="D17" s="36"/>
    </row>
    <row r="18" spans="4:4">
      <c r="D18" s="36"/>
    </row>
    <row r="19" spans="4:4">
      <c r="D19" s="36"/>
    </row>
    <row r="20" spans="4:4">
      <c r="D20" s="36"/>
    </row>
    <row r="21" spans="4:4">
      <c r="D21" s="36"/>
    </row>
    <row r="22" spans="4:4">
      <c r="D22" s="36"/>
    </row>
    <row r="23" spans="4:4">
      <c r="D23" s="36"/>
    </row>
    <row r="24" spans="4:4">
      <c r="D24" s="36"/>
    </row>
    <row r="25" spans="4:4">
      <c r="D25" s="36"/>
    </row>
    <row r="26" spans="4:4">
      <c r="D26" s="36"/>
    </row>
    <row r="27" spans="4:4">
      <c r="D27" s="36"/>
    </row>
    <row r="28" spans="4:4">
      <c r="D28" s="36"/>
    </row>
    <row r="29" spans="4:4">
      <c r="D29" s="36"/>
    </row>
    <row r="30" spans="4:4">
      <c r="D30" s="36"/>
    </row>
    <row r="31" spans="4:4">
      <c r="D31" s="36"/>
    </row>
    <row r="32" spans="4:4">
      <c r="D32" s="36"/>
    </row>
    <row r="33" spans="4:4">
      <c r="D33" s="36"/>
    </row>
    <row r="34" spans="4:4">
      <c r="D34" s="36"/>
    </row>
    <row r="35" spans="4:4">
      <c r="D35" s="36"/>
    </row>
    <row r="36" spans="4:4">
      <c r="D36" s="36"/>
    </row>
    <row r="37" spans="4:4">
      <c r="D37" s="36"/>
    </row>
    <row r="38" spans="4:4">
      <c r="D38" s="36"/>
    </row>
    <row r="39" spans="4:4">
      <c r="D39" s="36"/>
    </row>
    <row r="40" spans="4:4">
      <c r="D40" s="36"/>
    </row>
    <row r="41" spans="4:4">
      <c r="D41" s="36"/>
    </row>
    <row r="42" spans="4:4">
      <c r="D42" s="36"/>
    </row>
    <row r="43" spans="4:4">
      <c r="D43" s="36"/>
    </row>
    <row r="44" spans="4:4">
      <c r="D44" s="36"/>
    </row>
    <row r="45" spans="4:4">
      <c r="D45" s="36"/>
    </row>
    <row r="46" spans="4:4">
      <c r="D46" s="36"/>
    </row>
  </sheetData>
  <mergeCells count="5">
    <mergeCell ref="A1:B1"/>
    <mergeCell ref="A2:B3"/>
    <mergeCell ref="A4:B4"/>
    <mergeCell ref="A5:B11"/>
    <mergeCell ref="A12:B13"/>
  </mergeCells>
  <pageMargins left="0.7" right="0.7" top="0.75" bottom="0.75" header="0.3" footer="0.3"/>
  <pageSetup scale="8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A94EA-D467-4E6B-BF29-00A2FED93B8F}">
  <sheetPr codeName="Sheet1"/>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ofed xmlns="09c3e012-b6bb-4ab1-9401-89a1c2e6a81a">false</Proofed>
    <lcf76f155ced4ddcb4097134ff3c332f xmlns="09c3e012-b6bb-4ab1-9401-89a1c2e6a81a">
      <Terms xmlns="http://schemas.microsoft.com/office/infopath/2007/PartnerControls"/>
    </lcf76f155ced4ddcb4097134ff3c332f>
    <TaxCatchAll xmlns="5a080a0d-047c-4381-a588-2a9a93bc57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41C88C53577944A28D1FC51C2667F7" ma:contentTypeVersion="17" ma:contentTypeDescription="Create a new document." ma:contentTypeScope="" ma:versionID="d71f8d7fbe3aa3f5a0c7e69d8e012d18">
  <xsd:schema xmlns:xsd="http://www.w3.org/2001/XMLSchema" xmlns:xs="http://www.w3.org/2001/XMLSchema" xmlns:p="http://schemas.microsoft.com/office/2006/metadata/properties" xmlns:ns2="09c3e012-b6bb-4ab1-9401-89a1c2e6a81a" xmlns:ns3="5a080a0d-047c-4381-a588-2a9a93bc572c" targetNamespace="http://schemas.microsoft.com/office/2006/metadata/properties" ma:root="true" ma:fieldsID="c901763827eaad73e717a144c397764f" ns2:_="" ns3:_="">
    <xsd:import namespace="09c3e012-b6bb-4ab1-9401-89a1c2e6a81a"/>
    <xsd:import namespace="5a080a0d-047c-4381-a588-2a9a93bc572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3:TaxCatchAll" minOccurs="0"/>
                <xsd:element ref="ns2:MediaServiceLocation" minOccurs="0"/>
                <xsd:element ref="ns2:Proof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c3e012-b6bb-4ab1-9401-89a1c2e6a8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9ddac27-d884-43f0-8858-39ef05015eb5"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Proofed" ma:index="24" nillable="true" ma:displayName="Proofed" ma:default="0" ma:format="Dropdown" ma:internalName="Proof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a080a0d-047c-4381-a588-2a9a93bc57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51f5c5e-1e46-43a2-8eed-32571e6fbf71}" ma:internalName="TaxCatchAll" ma:showField="CatchAllData" ma:web="5a080a0d-047c-4381-a588-2a9a93bc57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0A5FD-E8E5-4017-B691-F458EAD4D541}"/>
</file>

<file path=customXml/itemProps2.xml><?xml version="1.0" encoding="utf-8"?>
<ds:datastoreItem xmlns:ds="http://schemas.openxmlformats.org/officeDocument/2006/customXml" ds:itemID="{62A97064-805D-493E-A77E-45BD3F4E9943}"/>
</file>

<file path=customXml/itemProps3.xml><?xml version="1.0" encoding="utf-8"?>
<ds:datastoreItem xmlns:ds="http://schemas.openxmlformats.org/officeDocument/2006/customXml" ds:itemID="{B4997BEC-7BB9-486C-B00B-D7FE1AF64D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Malone, Sean</dc:creator>
  <cp:keywords/>
  <dc:description/>
  <cp:lastModifiedBy>Arroyo, Maggie</cp:lastModifiedBy>
  <cp:revision/>
  <dcterms:created xsi:type="dcterms:W3CDTF">2025-10-17T12:01:44Z</dcterms:created>
  <dcterms:modified xsi:type="dcterms:W3CDTF">2025-10-17T16:14:43Z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0x0101001A41C88C53577944A28D1FC51C2667F7</vt:lpwstr>
  </property>
  <property fmtid="{D5CDD505-2E9C-101B-9397-08002B2CF9AE}" pid="3" name="MediaServiceImageTags">
    <vt:lpwstr/>
  </property>
</Properties>
</file>